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S0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Plan Acción" sheetId="7" r:id="rId7"/>
    <sheet name="PA1" sheetId="8" r:id="rId8"/>
    <sheet name="PA2" sheetId="9" r:id="rId9"/>
    <sheet name="PA3" sheetId="10" r:id="rId10"/>
  </sheets>
  <definedNames>
    <definedName name="_xlnm.Print_Area" localSheetId="7">'PA1'!$A$1:$M$26</definedName>
    <definedName name="_xlnm.Print_Area" localSheetId="8">'PA2'!$A$1:$M$24</definedName>
    <definedName name="_xlnm.Print_Area" localSheetId="9">'PA3'!$A$1:$M$26</definedName>
    <definedName name="_xlnm.Print_Area" localSheetId="6">'Plan Acción'!$A$1:$M$26</definedName>
    <definedName name="_xlnm.Print_Area" localSheetId="0">'S0'!$A$1:$M$44</definedName>
    <definedName name="_xlnm.Print_Area" localSheetId="1">'S1'!$A$1:$E$17</definedName>
    <definedName name="_xlnm.Print_Area" localSheetId="2">'S2'!$A$1:$E$17</definedName>
    <definedName name="_xlnm.Print_Area" localSheetId="3">'S3'!$A$1:$E$17</definedName>
    <definedName name="_xlnm.Print_Area" localSheetId="4">'S4'!$A$1:$E$17</definedName>
    <definedName name="_xlnm.Print_Area" localSheetId="5">'S5'!$A$1:$E$17</definedName>
    <definedName name="_xlnm.Print_Titles" localSheetId="7">'PA1'!$A:$J,'PA1'!$1:$6</definedName>
    <definedName name="_xlnm.Print_Titles" localSheetId="8">'PA2'!$A:$J,'PA2'!$1:$6</definedName>
    <definedName name="_xlnm.Print_Titles" localSheetId="9">'PA3'!$A:$J,'PA3'!$1:$6</definedName>
    <definedName name="_xlnm.Print_Titles" localSheetId="6">'Plan Acción'!$A:$J,'Plan Acción'!$1:$6</definedName>
  </definedNames>
  <calcPr fullCalcOnLoad="1"/>
</workbook>
</file>

<file path=xl/comments2.xml><?xml version="1.0" encoding="utf-8"?>
<comments xmlns="http://schemas.openxmlformats.org/spreadsheetml/2006/main">
  <authors>
    <author>David</author>
  </authors>
  <commentList>
    <comment ref="C2" authorId="0">
      <text>
        <r>
          <rPr>
            <b/>
            <sz val="8"/>
            <rFont val="Tahoma"/>
            <family val="0"/>
          </rPr>
          <t xml:space="preserve">En caso afirmativo marcar la casilla.
</t>
        </r>
      </text>
    </comment>
  </commentList>
</comments>
</file>

<file path=xl/sharedStrings.xml><?xml version="1.0" encoding="utf-8"?>
<sst xmlns="http://schemas.openxmlformats.org/spreadsheetml/2006/main" count="254" uniqueCount="174">
  <si>
    <t>5S</t>
  </si>
  <si>
    <t>Id</t>
  </si>
  <si>
    <t>S1</t>
  </si>
  <si>
    <t>S2</t>
  </si>
  <si>
    <t>S3</t>
  </si>
  <si>
    <t>S4</t>
  </si>
  <si>
    <t>S5</t>
  </si>
  <si>
    <t xml:space="preserve">Responsable: </t>
  </si>
  <si>
    <t>Fecha auditoria:</t>
  </si>
  <si>
    <t xml:space="preserve"> 5S Formulario de auditoria rutinaria</t>
  </si>
  <si>
    <t>Leonardo Espejo</t>
  </si>
  <si>
    <t>Montura Automática</t>
  </si>
  <si>
    <t>Auditor:</t>
  </si>
  <si>
    <t>Área auditada:</t>
  </si>
  <si>
    <t>Título</t>
  </si>
  <si>
    <t>Puntos</t>
  </si>
  <si>
    <t>Auditorías Previas</t>
  </si>
  <si>
    <t>Puntuación 5S</t>
  </si>
  <si>
    <t>"Separar lo necesario de lo innecesario"</t>
  </si>
  <si>
    <t>" Un sitio para cada cosa y cada cosa en su sitio"</t>
  </si>
  <si>
    <t>S1=Seiri=Clasificar</t>
  </si>
  <si>
    <t>Clasificar (Seiri)</t>
  </si>
  <si>
    <t>S2=Seiton=Ordenar</t>
  </si>
  <si>
    <t>"Un sitio para cada cosa y cada cosa en su sitio"</t>
  </si>
  <si>
    <t>Ordenar (Seiton)</t>
  </si>
  <si>
    <t>"Limpiar el puesto de trabajo y los equipos y prevenir la suciedad y el desorden"</t>
  </si>
  <si>
    <t>S3=Seiso=Limpiar</t>
  </si>
  <si>
    <t>Limpiar (Seiso)</t>
  </si>
  <si>
    <t>Estandarizar (Seiketsu)</t>
  </si>
  <si>
    <t>Disciplinar (Shitsuke)</t>
  </si>
  <si>
    <t>Planes de acción</t>
  </si>
  <si>
    <t>Conclusión:</t>
  </si>
  <si>
    <t>Objetivo</t>
  </si>
  <si>
    <t>"Respetar las normas establecidas"</t>
  </si>
  <si>
    <t>"Formular las normas para la consolidación de las 3 primeras S "</t>
  </si>
  <si>
    <t>¿Hay cosas inútiles que pueden molestar en el entorno de trabajo?</t>
  </si>
  <si>
    <t>¿Hay materias primas, semi elaborados o residuos en el entorno de trabajo?</t>
  </si>
  <si>
    <t>¿Hay algún tipo de herramienta, tornillería, pieza de repuesto, útiles o similar en el entorno de trabajo?</t>
  </si>
  <si>
    <t>¿Están todos los objetos de uso frecuente ordenados, en su ubicación y correctamente identificados en el entorno laboral?</t>
  </si>
  <si>
    <t>¿Están todos los objetos de medición en su ubicación y correctamente identificados en el entorno laboral?</t>
  </si>
  <si>
    <t>¿Esta todo el moviliario:mesas, sillas, armarios ubicados e identificados correctamente en el entorno de trabajo?</t>
  </si>
  <si>
    <t>¿Existe maquinaria inutilizada en el entorno de trabajo?</t>
  </si>
  <si>
    <t>¿Existen elementos inutilizados: pautas, herramientas, útiles o similares en el entorno de trabajo?</t>
  </si>
  <si>
    <t>¿Están los elementos innecesarios identificados como tal?</t>
  </si>
  <si>
    <t>¿Están todos los elementos de limpieza: trapos, escobas, guantes, productos en su ubicación y correctamente identificados?</t>
  </si>
  <si>
    <t>Puntuación</t>
  </si>
  <si>
    <t>Observaciones, comentarios, sugerencias de mejora que se encuentran en etapa de verificación S1</t>
  </si>
  <si>
    <t>SI</t>
  </si>
  <si>
    <t>PLAN DE ACCIÓN</t>
  </si>
  <si>
    <t xml:space="preserve">Fecha de emisión: </t>
  </si>
  <si>
    <t xml:space="preserve">Fecha de revisión: </t>
  </si>
  <si>
    <t xml:space="preserve">Nº de revisión: </t>
  </si>
  <si>
    <t xml:space="preserve">Próxima fecha de revisión: </t>
  </si>
  <si>
    <t>ID</t>
  </si>
  <si>
    <t>DESCRIPCIÓN DEL PROBLEMA</t>
  </si>
  <si>
    <t>ACCION CORRECTIVA</t>
  </si>
  <si>
    <t>MOTIVO PROBLEMA</t>
  </si>
  <si>
    <t>FECHA</t>
  </si>
  <si>
    <t>RESPONSABLE</t>
  </si>
  <si>
    <t>¿Están claramente definidos los pasillos,  áreas de almacenamiento, lugares de trabajo?</t>
  </si>
  <si>
    <t>¿Son necesarias todas las herramientas disponibles y fácilmente identificables?</t>
  </si>
  <si>
    <t>¿Están diferenciados e identificados los materiales o semielaborados del producto final?</t>
  </si>
  <si>
    <t>¿Están todos los materiales, palets, contenedores almacenados de forma adecuada?</t>
  </si>
  <si>
    <t>¿Hay algún tipo de obstáculo cerca del elemento de extinción de incendios más cercano?</t>
  </si>
  <si>
    <t>¿Tiene el suelo algún tipo de desperfecto: grietas, sobresalto…?</t>
  </si>
  <si>
    <t>¿Están las estanterías u otras áreas de almacenamiento en el lugar adecuado y debidamente identificadas?</t>
  </si>
  <si>
    <t>¿Tienen los estantes letreros identificatorios para conocer que materiales van depositados en elllos?</t>
  </si>
  <si>
    <t>¿Están indicadas las cantidades máximas y mínimas admisibles y el formato de almacenamiento?</t>
  </si>
  <si>
    <t>¿Hay líneas blancas u otros marcadores para indicar claramente los pasillos y áreas de almacenamiento?</t>
  </si>
  <si>
    <t>¡Revise cuidadosamente el suelo, los pasos de acceso y los alrededores de l os equipos! ¿Puedes encontrar manchas de aceite, polvo o residuos?</t>
  </si>
  <si>
    <t>¿Hay partes de las máquinas o equipos sucios? ¿Puedes encontrar manchas de aceite,  polvo o residuos?</t>
  </si>
  <si>
    <t>¿Está la tubería tanto de aire como eléctrica sucia, deteriorada; en general en mal estado?</t>
  </si>
  <si>
    <t>¿Está el sistema de drenaje de los residuos de tinta o aceite obstruido (total o parcialmente)?</t>
  </si>
  <si>
    <t xml:space="preserve">¿Hay elementos de la luminaria defectusoso (total o parcialmente)? </t>
  </si>
  <si>
    <t>¿Se mantienen las paredes, suelo y techo limpios, libres de residuos?</t>
  </si>
  <si>
    <t>¿Se limpian las máquinas con frecuencia y se mantienen libres de grasa, virutas…?</t>
  </si>
  <si>
    <t>¿Se realizan periódicamente tareas de limpieza conjuntamente con el mantenimiento de la planta?</t>
  </si>
  <si>
    <t>¿Existe una persona o equipo de personas responsable de supervisar las operaciones de limpieza?</t>
  </si>
  <si>
    <t>¿Se barre y limpia el suelo y los equipos normalmente sin ser dicho?</t>
  </si>
  <si>
    <t>S4=Seiketsu=Estandarizar</t>
  </si>
  <si>
    <t>¿La ropa que usa el personal es inapropiada o está sucia?</t>
  </si>
  <si>
    <t>¿Las diferentes áreas de trabajo tienen la luz suficiente y ventilación para la actividad que se desarrolla?</t>
  </si>
  <si>
    <t>¿Hay algún problema con respecto a ruido, vibraciones o de temperatura   (calor / frío)?</t>
  </si>
  <si>
    <t>¿Hay alguna ventana o puerta rota?</t>
  </si>
  <si>
    <t>¿Hay habilitadas zonas de descanso, comida y espacios habilitados para fumar?</t>
  </si>
  <si>
    <t>¿Se generan regularmente mejoras en las diferentes áreas de la empresa?</t>
  </si>
  <si>
    <t>¿Se actúa generalmente sobre las ideas de mejora?</t>
  </si>
  <si>
    <t>¿Existen procedimientos escritos estándar y se utilizan activamente?</t>
  </si>
  <si>
    <t>¿Se consideran futuras normas como plan de mejora clara de la zona?</t>
  </si>
  <si>
    <t>¿Se mantienen las 3 primeras S (eliminar innecesario, espacios definidos, limitación de pasillos, limpieza?</t>
  </si>
  <si>
    <t>Eliminar anomalias evidentes con controles visuales</t>
  </si>
  <si>
    <t>S5=ShitsukeDisciplinar</t>
  </si>
  <si>
    <t>“"Hacer el hábito de la obediencia a las reglas"”</t>
  </si>
  <si>
    <t>¿Se realiza el control diario de limpieza?</t>
  </si>
  <si>
    <t>¿Se realizan los informes diarios correctamente y a su debido tiempo?</t>
  </si>
  <si>
    <t>¿Se utiliza el uniforme reglamentario así como el material de protección diario para las actividades que se llevan a cabo?</t>
  </si>
  <si>
    <t xml:space="preserve">¿Se utiliza el material de protección para realizar trabajos específicos (arnés, casco…? </t>
  </si>
  <si>
    <t>¿Cumplen los miembros de la comisión de seguimiento el cumplimiento de los horarios de las reuniones?</t>
  </si>
  <si>
    <t>¿Está todo el personal capacitado y motivado para llevar a cabo los procedimientos estándars definidos?</t>
  </si>
  <si>
    <t>¿Las herramientas y las piezas se almacenan correctamente?</t>
  </si>
  <si>
    <t>¿Se están cumpliento los controles de stocks?</t>
  </si>
  <si>
    <t>¿Existen procedimientos de mejora, son revisados con regularidad?</t>
  </si>
  <si>
    <t>¿Todas las actividades definidas en las 5S se llevan a cabo y se realizan los seguimientos definidos?</t>
  </si>
  <si>
    <t>Fecha de emisión: 04-06-2010</t>
  </si>
  <si>
    <t>Fecha de revisión: 18-06-2010</t>
  </si>
  <si>
    <t>Nº de revisión: 1</t>
  </si>
  <si>
    <t xml:space="preserve">infinidad de elementos inservibles </t>
  </si>
  <si>
    <t>elementos sin identificar</t>
  </si>
  <si>
    <t>Gregorio Flores</t>
  </si>
  <si>
    <t>materias primas, semielaborados sin identificar ni ubicar</t>
  </si>
  <si>
    <t>falta identificación+ubicación</t>
  </si>
  <si>
    <t>identificar+ubicar</t>
  </si>
  <si>
    <t>Separar lo necesario de lo innecesario</t>
  </si>
  <si>
    <t>J.Antonio Oliver</t>
  </si>
  <si>
    <t>Elementos de uso diario sin identificar y sin ubicar por falta de ubicación.</t>
  </si>
  <si>
    <t>Fecha de emisión: 18-06-2010</t>
  </si>
  <si>
    <t>Pasillos sin marcar</t>
  </si>
  <si>
    <t>falta definir area de trabajo</t>
  </si>
  <si>
    <t>Definir área+marcar</t>
  </si>
  <si>
    <t>Identificar a nivel micro y macro los materiales y su ubicación</t>
  </si>
  <si>
    <t>identificar+definir área+ubicar</t>
  </si>
  <si>
    <t>Al eliminar material inservible quedan estanterías sin uso</t>
  </si>
  <si>
    <t>ajuste de stock</t>
  </si>
  <si>
    <t>eliminar estanterías</t>
  </si>
  <si>
    <t>Estanterías sin letreros identificatorios</t>
  </si>
  <si>
    <t>falta definir ubicaciones</t>
  </si>
  <si>
    <t>definir+marcar</t>
  </si>
  <si>
    <t>Áreas de almacenamiento (producto intermedio+final)sin definir</t>
  </si>
  <si>
    <t>sin definir</t>
  </si>
  <si>
    <t>Máquinaría sucia en general</t>
  </si>
  <si>
    <t>falta de mantenimiento</t>
  </si>
  <si>
    <t>limpiar</t>
  </si>
  <si>
    <t>reparar+sustituir</t>
  </si>
  <si>
    <t>Falta uniformidad en el personal de planta</t>
  </si>
  <si>
    <t>desconocido</t>
  </si>
  <si>
    <t>nota informativa RRHH</t>
  </si>
  <si>
    <t>M.A. Martín</t>
  </si>
  <si>
    <t>No existe pauta control limpieza</t>
  </si>
  <si>
    <t>falta definir</t>
  </si>
  <si>
    <t>realizar pauta</t>
  </si>
  <si>
    <t>Fecha de emisión: 02-07-2010</t>
  </si>
  <si>
    <t>Fecha de revisión: 16-07-2010</t>
  </si>
  <si>
    <t>No se visualizan cantidades máximas por formato almacenamiento</t>
  </si>
  <si>
    <t>No está a la vista</t>
  </si>
  <si>
    <t>Desperfectos en el suelo</t>
  </si>
  <si>
    <t>paso carretillas</t>
  </si>
  <si>
    <t>reparar</t>
  </si>
  <si>
    <t>J.A. Martín</t>
  </si>
  <si>
    <t>Pauta control puntualidad</t>
  </si>
  <si>
    <t>aseguar puntualidad comisión evaluación</t>
  </si>
  <si>
    <t>R.Rodriguez</t>
  </si>
  <si>
    <t>moviliarion mal ubicado</t>
  </si>
  <si>
    <t>falta definir ubicación</t>
  </si>
  <si>
    <t>máquinaría inutilizada en el entorno de trabajo</t>
  </si>
  <si>
    <t>artículos descatalogados</t>
  </si>
  <si>
    <t>dar de baja administrativamente</t>
  </si>
  <si>
    <t>J.L. Gallego</t>
  </si>
  <si>
    <t>Elementos no autorizados pegados en paredes</t>
  </si>
  <si>
    <t>sin cotrol</t>
  </si>
  <si>
    <t>eliminar+nota RRHH</t>
  </si>
  <si>
    <t>Falta identificaciones visuales diferenciación semielaborados-producto final.</t>
  </si>
  <si>
    <t>diseñar identificación+marcar</t>
  </si>
  <si>
    <t>falta pautar</t>
  </si>
  <si>
    <t>pautar</t>
  </si>
  <si>
    <t>definir e implantar</t>
  </si>
  <si>
    <t>Falta supervisión limpieza general</t>
  </si>
  <si>
    <t>Falta supervisión limpieza máquina</t>
  </si>
  <si>
    <t>No se realizan control de stocks</t>
  </si>
  <si>
    <r>
      <t xml:space="preserve">identificar elementos y definir necesidad +    </t>
    </r>
    <r>
      <rPr>
        <u val="single"/>
        <sz val="8"/>
        <color indexed="48"/>
        <rFont val="Arial Unicode MS"/>
        <family val="0"/>
      </rPr>
      <t>formato tarjeta roja</t>
    </r>
  </si>
  <si>
    <t>Faltan elementos de luminaria o están en mal estado</t>
  </si>
  <si>
    <t>No se realiza periódicamente la limpieza general</t>
  </si>
  <si>
    <t>No se realiza periódicamente la limpieza máquina</t>
  </si>
  <si>
    <t>generar listado y pautarlo en máq.</t>
  </si>
  <si>
    <t>generar pauta control puntualidad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</si>
</sst>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9]dd\-mmmm\-yyyy;@"/>
    <numFmt numFmtId="173" formatCode="hh:mm:ss;@"/>
    <numFmt numFmtId="174" formatCode="d/mm/yy;@"/>
    <numFmt numFmtId="175" formatCode="[$-C0A]d\-mmm\-yy;@"/>
    <numFmt numFmtId="176" formatCode="[$-C0A]dd\-mmm\-yy;@"/>
    <numFmt numFmtId="177" formatCode="dd\-mm\-yy;@"/>
  </numFmts>
  <fonts count="77">
    <font>
      <sz val="10"/>
      <name val="Arial"/>
      <family val="0"/>
    </font>
    <font>
      <sz val="10"/>
      <name val="Times New Roman"/>
      <family val="1"/>
    </font>
    <font>
      <sz val="18"/>
      <color indexed="8"/>
      <name val="JTI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0"/>
    </font>
    <font>
      <b/>
      <sz val="16"/>
      <name val="Arial Unicode MS"/>
      <family val="2"/>
    </font>
    <font>
      <sz val="16"/>
      <name val="Arial Unicode MS"/>
      <family val="2"/>
    </font>
    <font>
      <sz val="8"/>
      <name val="Arial Unicode MS"/>
      <family val="2"/>
    </font>
    <font>
      <sz val="10"/>
      <color indexed="12"/>
      <name val="Arial"/>
      <family val="0"/>
    </font>
    <font>
      <sz val="10"/>
      <name val="Arial Unicode MS"/>
      <family val="2"/>
    </font>
    <font>
      <b/>
      <sz val="8"/>
      <name val="Arial Unicode MS"/>
      <family val="2"/>
    </font>
    <font>
      <sz val="10"/>
      <color indexed="8"/>
      <name val="Arial"/>
      <family val="2"/>
    </font>
    <font>
      <b/>
      <sz val="9"/>
      <name val="Arial Unicode MS"/>
      <family val="0"/>
    </font>
    <font>
      <sz val="9"/>
      <name val="Arial"/>
      <family val="2"/>
    </font>
    <font>
      <sz val="10"/>
      <color indexed="10"/>
      <name val="Arial"/>
      <family val="0"/>
    </font>
    <font>
      <u val="single"/>
      <sz val="8"/>
      <color indexed="48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6"/>
      <color indexed="9"/>
      <name val="Arial Unicode MS"/>
      <family val="2"/>
    </font>
    <font>
      <sz val="16"/>
      <color indexed="9"/>
      <name val="Arial Unicode MS"/>
      <family val="2"/>
    </font>
    <font>
      <u val="single"/>
      <sz val="10"/>
      <color indexed="9"/>
      <name val="Arial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11"/>
      <color indexed="8"/>
      <name val="Arial"/>
      <family val="0"/>
    </font>
    <font>
      <sz val="5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309FC6"/>
      <name val="Arial"/>
      <family val="2"/>
    </font>
    <font>
      <b/>
      <sz val="10"/>
      <color rgb="FF309FC6"/>
      <name val="Arial"/>
      <family val="2"/>
    </font>
    <font>
      <b/>
      <sz val="16"/>
      <color theme="0"/>
      <name val="Arial Unicode MS"/>
      <family val="2"/>
    </font>
    <font>
      <sz val="16"/>
      <color theme="0"/>
      <name val="Arial Unicode MS"/>
      <family val="2"/>
    </font>
    <font>
      <u val="single"/>
      <sz val="10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309FC6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172" fontId="3" fillId="0" borderId="12" xfId="0" applyNumberFormat="1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" fontId="7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/>
      <protection hidden="1"/>
    </xf>
    <xf numFmtId="0" fontId="16" fillId="0" borderId="0" xfId="0" applyFont="1" applyFill="1" applyAlignment="1">
      <alignment horizontal="centerContinuous"/>
    </xf>
    <xf numFmtId="0" fontId="16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/>
    </xf>
    <xf numFmtId="0" fontId="12" fillId="33" borderId="15" xfId="0" applyFont="1" applyFill="1" applyBorder="1" applyAlignment="1">
      <alignment horizontal="center" vertical="center" wrapText="1"/>
    </xf>
    <xf numFmtId="176" fontId="3" fillId="0" borderId="0" xfId="0" applyNumberFormat="1" applyFont="1" applyAlignment="1" applyProtection="1">
      <alignment horizontal="left"/>
      <protection locked="0"/>
    </xf>
    <xf numFmtId="0" fontId="0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9" fillId="33" borderId="0" xfId="46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vertical="top" wrapText="1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center" wrapText="1"/>
    </xf>
    <xf numFmtId="177" fontId="17" fillId="0" borderId="14" xfId="0" applyNumberFormat="1" applyFont="1" applyBorder="1" applyAlignment="1">
      <alignment horizontal="left" vertical="top" wrapText="1"/>
    </xf>
    <xf numFmtId="177" fontId="19" fillId="0" borderId="0" xfId="0" applyNumberFormat="1" applyFont="1" applyAlignment="1">
      <alignment/>
    </xf>
    <xf numFmtId="0" fontId="8" fillId="0" borderId="14" xfId="46" applyBorder="1" applyAlignment="1" applyProtection="1">
      <alignment horizontal="center" vertical="top" wrapText="1"/>
      <protection/>
    </xf>
    <xf numFmtId="0" fontId="17" fillId="0" borderId="14" xfId="46" applyFont="1" applyBorder="1" applyAlignment="1" applyProtection="1">
      <alignment horizontal="left" vertical="top" wrapText="1"/>
      <protection/>
    </xf>
    <xf numFmtId="0" fontId="70" fillId="0" borderId="10" xfId="46" applyFont="1" applyBorder="1" applyAlignment="1" applyProtection="1">
      <alignment horizontal="left" vertical="center" wrapText="1"/>
      <protection/>
    </xf>
    <xf numFmtId="0" fontId="70" fillId="0" borderId="11" xfId="46" applyFont="1" applyBorder="1" applyAlignment="1" applyProtection="1">
      <alignment horizontal="left" vertical="center" wrapText="1"/>
      <protection/>
    </xf>
    <xf numFmtId="0" fontId="71" fillId="0" borderId="16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5" fillId="35" borderId="10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/>
    </xf>
    <xf numFmtId="0" fontId="15" fillId="35" borderId="0" xfId="0" applyFont="1" applyFill="1" applyAlignment="1">
      <alignment horizontal="centerContinuous"/>
    </xf>
    <xf numFmtId="0" fontId="16" fillId="35" borderId="0" xfId="0" applyFont="1" applyFill="1" applyAlignment="1">
      <alignment horizontal="centerContinuous"/>
    </xf>
    <xf numFmtId="0" fontId="8" fillId="35" borderId="0" xfId="46" applyFill="1" applyAlignment="1" applyProtection="1">
      <alignment horizontal="left"/>
      <protection/>
    </xf>
    <xf numFmtId="0" fontId="72" fillId="35" borderId="0" xfId="0" applyFont="1" applyFill="1" applyAlignment="1">
      <alignment horizontal="centerContinuous"/>
    </xf>
    <xf numFmtId="0" fontId="73" fillId="35" borderId="0" xfId="0" applyFont="1" applyFill="1" applyAlignment="1">
      <alignment horizontal="centerContinuous"/>
    </xf>
    <xf numFmtId="0" fontId="74" fillId="35" borderId="0" xfId="46" applyFont="1" applyFill="1" applyAlignment="1" applyProtection="1">
      <alignment horizontal="left"/>
      <protection/>
    </xf>
    <xf numFmtId="0" fontId="17" fillId="6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left"/>
    </xf>
    <xf numFmtId="0" fontId="19" fillId="6" borderId="0" xfId="0" applyFont="1" applyFill="1" applyAlignment="1">
      <alignment/>
    </xf>
    <xf numFmtId="175" fontId="18" fillId="6" borderId="0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left"/>
    </xf>
    <xf numFmtId="0" fontId="19" fillId="6" borderId="0" xfId="0" applyFont="1" applyFill="1" applyAlignment="1">
      <alignment/>
    </xf>
    <xf numFmtId="14" fontId="19" fillId="6" borderId="0" xfId="0" applyNumberFormat="1" applyFont="1" applyFill="1" applyAlignment="1">
      <alignment horizontal="centerContinuous"/>
    </xf>
    <xf numFmtId="0" fontId="19" fillId="6" borderId="0" xfId="0" applyFont="1" applyFill="1" applyAlignment="1">
      <alignment horizontal="centerContinuous"/>
    </xf>
    <xf numFmtId="0" fontId="17" fillId="6" borderId="0" xfId="0" applyFont="1" applyFill="1" applyAlignment="1">
      <alignment horizontal="right"/>
    </xf>
    <xf numFmtId="0" fontId="19" fillId="6" borderId="0" xfId="0" applyFont="1" applyFill="1" applyAlignment="1">
      <alignment horizontal="center"/>
    </xf>
    <xf numFmtId="0" fontId="17" fillId="6" borderId="0" xfId="0" applyFont="1" applyFill="1" applyAlignment="1">
      <alignment/>
    </xf>
    <xf numFmtId="0" fontId="73" fillId="0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75" fillId="35" borderId="0" xfId="0" applyFont="1" applyFill="1" applyBorder="1" applyAlignment="1">
      <alignment horizontal="left" vertic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Border="1" applyAlignment="1" applyProtection="1">
      <alignment horizontal="center" textRotation="90"/>
      <protection locked="0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22" fillId="36" borderId="22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0" fontId="22" fillId="36" borderId="25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/>
    </xf>
    <xf numFmtId="0" fontId="19" fillId="6" borderId="2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9"/>
          <c:y val="0.1865"/>
          <c:w val="0.30725"/>
          <c:h val="0.75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'S0'!$C$10:$C$14</c:f>
              <c:strCache/>
            </c:strRef>
          </c:cat>
          <c:val>
            <c:numRef>
              <c:f>'S0'!$E$10:$E$14</c:f>
              <c:numCache/>
            </c:numRef>
          </c:val>
        </c:ser>
        <c:axId val="59365725"/>
        <c:axId val="64529478"/>
      </c:radarChart>
      <c:catAx>
        <c:axId val="593657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9478"/>
        <c:crosses val="autoZero"/>
        <c:auto val="0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8"/>
          <c:w val="0.6237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'S0'!$C$10</c:f>
              <c:strCache>
                <c:ptCount val="1"/>
                <c:pt idx="0">
                  <c:v>Clasificar (Seiri)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'S0'!$G$9:$L$9</c:f>
              <c:numCache/>
            </c:numRef>
          </c:cat>
          <c:val>
            <c:numRef>
              <c:f>'S0'!$G$10:$L$10</c:f>
              <c:numCache/>
            </c:numRef>
          </c:val>
          <c:smooth val="0"/>
        </c:ser>
        <c:ser>
          <c:idx val="1"/>
          <c:order val="1"/>
          <c:tx>
            <c:strRef>
              <c:f>'S0'!$M$9</c:f>
              <c:strCache>
                <c:ptCount val="1"/>
                <c:pt idx="0">
                  <c:v>Objetivo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'S0'!$G$9:$L$9</c:f>
              <c:numCache/>
            </c:numRef>
          </c:cat>
          <c:val>
            <c:numRef>
              <c:f>'S0'!$G$7:$L$7</c:f>
              <c:numCache/>
            </c:numRef>
          </c:val>
          <c:smooth val="0"/>
        </c:ser>
        <c:marker val="1"/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08725"/>
          <c:w val="0.3315"/>
          <c:h val="0.2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74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'S0'!$C$11</c:f>
              <c:strCache>
                <c:ptCount val="1"/>
                <c:pt idx="0">
                  <c:v>Ordenar (Seiton)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'S0'!$G$9:$L$9</c:f>
              <c:numCache/>
            </c:numRef>
          </c:cat>
          <c:val>
            <c:numRef>
              <c:f>'S0'!$G$11:$L$11</c:f>
              <c:numCache/>
            </c:numRef>
          </c:val>
          <c:smooth val="0"/>
        </c:ser>
        <c:ser>
          <c:idx val="1"/>
          <c:order val="1"/>
          <c:tx>
            <c:strRef>
              <c:f>'S0'!$M$9</c:f>
              <c:strCache>
                <c:ptCount val="1"/>
                <c:pt idx="0">
                  <c:v>Objetivo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'S0'!$G$9:$L$9</c:f>
              <c:numCache/>
            </c:numRef>
          </c:cat>
          <c:val>
            <c:numRef>
              <c:f>'S0'!$G$7:$L$7</c:f>
              <c:numCache/>
            </c:numRef>
          </c:val>
          <c:smooth val="0"/>
        </c:ser>
        <c:marker val="1"/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00575"/>
          <c:w val="0.27625"/>
          <c:h val="0.3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5875"/>
          <c:w val="0.6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'S0'!$C$12</c:f>
              <c:strCache>
                <c:ptCount val="1"/>
                <c:pt idx="0">
                  <c:v>Limpiar (Seiso)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'S0'!$G$9:$K$9</c:f>
              <c:numCache/>
            </c:numRef>
          </c:cat>
          <c:val>
            <c:numRef>
              <c:f>'S0'!$G$12:$K$12</c:f>
              <c:numCache/>
            </c:numRef>
          </c:val>
          <c:smooth val="0"/>
        </c:ser>
        <c:ser>
          <c:idx val="1"/>
          <c:order val="1"/>
          <c:tx>
            <c:strRef>
              <c:f>'S0'!$M$9</c:f>
              <c:strCache>
                <c:ptCount val="1"/>
                <c:pt idx="0">
                  <c:v>Objetivo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'S0'!$G$9:$K$9</c:f>
              <c:numCache/>
            </c:numRef>
          </c:cat>
          <c:val>
            <c:numRef>
              <c:f>'S0'!$G$7:$K$7</c:f>
              <c:numCache/>
            </c:numRef>
          </c:val>
          <c:smooth val="0"/>
        </c:ser>
        <c:marker val="1"/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"/>
          <c:y val="0"/>
          <c:w val="0.307"/>
          <c:h val="0.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5875"/>
          <c:w val="0.6382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'S0'!$C$13</c:f>
              <c:strCache>
                <c:ptCount val="1"/>
                <c:pt idx="0">
                  <c:v>Estandarizar (Seiketsu)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'S0'!$G$9:$K$9</c:f>
              <c:numCache/>
            </c:numRef>
          </c:cat>
          <c:val>
            <c:numRef>
              <c:f>'S0'!$G$13:$K$13</c:f>
              <c:numCache/>
            </c:numRef>
          </c:val>
          <c:smooth val="0"/>
        </c:ser>
        <c:ser>
          <c:idx val="1"/>
          <c:order val="1"/>
          <c:tx>
            <c:strRef>
              <c:f>'S0'!$M$9</c:f>
              <c:strCache>
                <c:ptCount val="1"/>
                <c:pt idx="0">
                  <c:v>Objetivo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'S0'!$G$9:$K$9</c:f>
              <c:numCache/>
            </c:numRef>
          </c:cat>
          <c:val>
            <c:numRef>
              <c:f>'S0'!$G$7:$K$7</c:f>
              <c:numCache/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"/>
          <c:w val="0.31975"/>
          <c:h val="0.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655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'S0'!$C$14</c:f>
              <c:strCache>
                <c:ptCount val="1"/>
                <c:pt idx="0">
                  <c:v>Disciplinar (Shitsuke)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'S0'!$G$9:$K$9</c:f>
              <c:numCache/>
            </c:numRef>
          </c:cat>
          <c:val>
            <c:numRef>
              <c:f>'S0'!$G$14:$K$14</c:f>
              <c:numCache/>
            </c:numRef>
          </c:val>
          <c:smooth val="0"/>
        </c:ser>
        <c:ser>
          <c:idx val="1"/>
          <c:order val="1"/>
          <c:tx>
            <c:strRef>
              <c:f>'S0'!$M$9</c:f>
              <c:strCache>
                <c:ptCount val="1"/>
                <c:pt idx="0">
                  <c:v>Objetivo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'S0'!$G$9:$K$9</c:f>
              <c:numCache/>
            </c:numRef>
          </c:cat>
          <c:val>
            <c:numRef>
              <c:f>'S0'!$G$7:$K$7</c:f>
              <c:numCache/>
            </c:numRef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038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00575"/>
          <c:w val="0.30425"/>
          <c:h val="0.3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S0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S0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hyperlink" Target="https://es.justexw.com/tienda?utm_source=es.justexw.com&amp;utm_medium=plantilla_gratuita&amp;utm_campaign=offline&amp;utm_term=logo_dashboard_auditorias_1" TargetMode="External" /><Relationship Id="rId9" Type="http://schemas.openxmlformats.org/officeDocument/2006/relationships/hyperlink" Target="https://es.justexw.com/tienda?utm_source=es.justexw.com&amp;utm_medium=plantilla_gratuita&amp;utm_campaign=offline&amp;utm_term=logo_dashboard_auditorias_1" TargetMode="External" /><Relationship Id="rId10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0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S0!A1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0.5095</cdr:y>
    </cdr:from>
    <cdr:to>
      <cdr:x>0.52825</cdr:x>
      <cdr:y>0.58275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05025" y="876300"/>
          <a:ext cx="9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ç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190500</xdr:rowOff>
    </xdr:from>
    <xdr:to>
      <xdr:col>11</xdr:col>
      <xdr:colOff>323850</xdr:colOff>
      <xdr:row>1</xdr:row>
      <xdr:rowOff>180975</xdr:rowOff>
    </xdr:to>
    <xdr:sp>
      <xdr:nvSpPr>
        <xdr:cNvPr id="1" name="WordArt 1">
          <a:hlinkClick r:id="rId1"/>
        </xdr:cNvPr>
        <xdr:cNvSpPr>
          <a:spLocks/>
        </xdr:cNvSpPr>
      </xdr:nvSpPr>
      <xdr:spPr>
        <a:xfrm>
          <a:off x="8896350" y="190500"/>
          <a:ext cx="6858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10</xdr:col>
      <xdr:colOff>66675</xdr:colOff>
      <xdr:row>0</xdr:row>
      <xdr:rowOff>95250</xdr:rowOff>
    </xdr:from>
    <xdr:to>
      <xdr:col>11</xdr:col>
      <xdr:colOff>485775</xdr:colOff>
      <xdr:row>2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715375" y="95250"/>
          <a:ext cx="1028700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190500</xdr:rowOff>
    </xdr:from>
    <xdr:to>
      <xdr:col>11</xdr:col>
      <xdr:colOff>323850</xdr:colOff>
      <xdr:row>1</xdr:row>
      <xdr:rowOff>180975</xdr:rowOff>
    </xdr:to>
    <xdr:sp>
      <xdr:nvSpPr>
        <xdr:cNvPr id="1" name="WordArt 1">
          <a:hlinkClick r:id="rId1"/>
        </xdr:cNvPr>
        <xdr:cNvSpPr>
          <a:spLocks/>
        </xdr:cNvSpPr>
      </xdr:nvSpPr>
      <xdr:spPr>
        <a:xfrm>
          <a:off x="8896350" y="190500"/>
          <a:ext cx="6858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10</xdr:col>
      <xdr:colOff>66675</xdr:colOff>
      <xdr:row>0</xdr:row>
      <xdr:rowOff>95250</xdr:rowOff>
    </xdr:from>
    <xdr:to>
      <xdr:col>11</xdr:col>
      <xdr:colOff>485775</xdr:colOff>
      <xdr:row>2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715375" y="95250"/>
          <a:ext cx="1028700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0</xdr:rowOff>
    </xdr:from>
    <xdr:to>
      <xdr:col>5</xdr:col>
      <xdr:colOff>28575</xdr:colOff>
      <xdr:row>7</xdr:row>
      <xdr:rowOff>371475</xdr:rowOff>
    </xdr:to>
    <xdr:graphicFrame>
      <xdr:nvGraphicFramePr>
        <xdr:cNvPr id="1" name="Chart 1"/>
        <xdr:cNvGraphicFramePr/>
      </xdr:nvGraphicFramePr>
      <xdr:xfrm>
        <a:off x="3714750" y="0"/>
        <a:ext cx="41719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18</xdr:row>
      <xdr:rowOff>76200</xdr:rowOff>
    </xdr:from>
    <xdr:to>
      <xdr:col>3</xdr:col>
      <xdr:colOff>200025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133350" y="5076825"/>
        <a:ext cx="338137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18</xdr:row>
      <xdr:rowOff>76200</xdr:rowOff>
    </xdr:from>
    <xdr:to>
      <xdr:col>3</xdr:col>
      <xdr:colOff>3248025</xdr:colOff>
      <xdr:row>29</xdr:row>
      <xdr:rowOff>0</xdr:rowOff>
    </xdr:to>
    <xdr:graphicFrame>
      <xdr:nvGraphicFramePr>
        <xdr:cNvPr id="3" name="Chart 5"/>
        <xdr:cNvGraphicFramePr/>
      </xdr:nvGraphicFramePr>
      <xdr:xfrm>
        <a:off x="3752850" y="5076825"/>
        <a:ext cx="28098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3381375</xdr:colOff>
      <xdr:row>18</xdr:row>
      <xdr:rowOff>66675</xdr:rowOff>
    </xdr:from>
    <xdr:to>
      <xdr:col>12</xdr:col>
      <xdr:colOff>247650</xdr:colOff>
      <xdr:row>28</xdr:row>
      <xdr:rowOff>152400</xdr:rowOff>
    </xdr:to>
    <xdr:graphicFrame>
      <xdr:nvGraphicFramePr>
        <xdr:cNvPr id="4" name="Chart 6"/>
        <xdr:cNvGraphicFramePr/>
      </xdr:nvGraphicFramePr>
      <xdr:xfrm>
        <a:off x="6696075" y="5067300"/>
        <a:ext cx="3305175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466725</xdr:colOff>
      <xdr:row>30</xdr:row>
      <xdr:rowOff>114300</xdr:rowOff>
    </xdr:from>
    <xdr:to>
      <xdr:col>3</xdr:col>
      <xdr:colOff>1790700</xdr:colOff>
      <xdr:row>41</xdr:row>
      <xdr:rowOff>38100</xdr:rowOff>
    </xdr:to>
    <xdr:graphicFrame>
      <xdr:nvGraphicFramePr>
        <xdr:cNvPr id="5" name="Chart 7"/>
        <xdr:cNvGraphicFramePr/>
      </xdr:nvGraphicFramePr>
      <xdr:xfrm>
        <a:off x="1781175" y="7058025"/>
        <a:ext cx="332422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1895475</xdr:colOff>
      <xdr:row>30</xdr:row>
      <xdr:rowOff>123825</xdr:rowOff>
    </xdr:from>
    <xdr:to>
      <xdr:col>5</xdr:col>
      <xdr:colOff>161925</xdr:colOff>
      <xdr:row>41</xdr:row>
      <xdr:rowOff>47625</xdr:rowOff>
    </xdr:to>
    <xdr:graphicFrame>
      <xdr:nvGraphicFramePr>
        <xdr:cNvPr id="6" name="Chart 8"/>
        <xdr:cNvGraphicFramePr/>
      </xdr:nvGraphicFramePr>
      <xdr:xfrm>
        <a:off x="5210175" y="7067550"/>
        <a:ext cx="280987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14</xdr:col>
      <xdr:colOff>0</xdr:colOff>
      <xdr:row>2</xdr:row>
      <xdr:rowOff>0</xdr:rowOff>
    </xdr:from>
    <xdr:to>
      <xdr:col>20</xdr:col>
      <xdr:colOff>581025</xdr:colOff>
      <xdr:row>10</xdr:row>
      <xdr:rowOff>28575</xdr:rowOff>
    </xdr:to>
    <xdr:pic>
      <xdr:nvPicPr>
        <xdr:cNvPr id="7" name="7 Imagen" descr="Logo JUSTEXW_2018 png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34725" y="542925"/>
          <a:ext cx="3895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238125</xdr:rowOff>
    </xdr:from>
    <xdr:to>
      <xdr:col>12</xdr:col>
      <xdr:colOff>0</xdr:colOff>
      <xdr:row>3</xdr:row>
      <xdr:rowOff>19050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81950" y="2381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4305300</xdr:colOff>
      <xdr:row>13</xdr:row>
      <xdr:rowOff>95250</xdr:rowOff>
    </xdr:from>
    <xdr:to>
      <xdr:col>4</xdr:col>
      <xdr:colOff>9525</xdr:colOff>
      <xdr:row>13</xdr:row>
      <xdr:rowOff>361950</xdr:rowOff>
    </xdr:to>
    <xdr:sp>
      <xdr:nvSpPr>
        <xdr:cNvPr id="1" name="WordArt 12">
          <a:hlinkClick r:id="rId1"/>
        </xdr:cNvPr>
        <xdr:cNvSpPr>
          <a:spLocks/>
        </xdr:cNvSpPr>
      </xdr:nvSpPr>
      <xdr:spPr>
        <a:xfrm>
          <a:off x="9334500" y="50482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3</xdr:col>
      <xdr:colOff>4114800</xdr:colOff>
      <xdr:row>12</xdr:row>
      <xdr:rowOff>371475</xdr:rowOff>
    </xdr:from>
    <xdr:to>
      <xdr:col>4</xdr:col>
      <xdr:colOff>219075</xdr:colOff>
      <xdr:row>14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9144000" y="4943475"/>
          <a:ext cx="1085850" cy="514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</xdr:row>
      <xdr:rowOff>38100</xdr:rowOff>
    </xdr:from>
    <xdr:to>
      <xdr:col>2</xdr:col>
      <xdr:colOff>485775</xdr:colOff>
      <xdr:row>2</xdr:row>
      <xdr:rowOff>352425</xdr:rowOff>
    </xdr:to>
    <xdr:pic>
      <xdr:nvPicPr>
        <xdr:cNvPr id="12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80010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4305300</xdr:colOff>
      <xdr:row>13</xdr:row>
      <xdr:rowOff>9525</xdr:rowOff>
    </xdr:from>
    <xdr:to>
      <xdr:col>4</xdr:col>
      <xdr:colOff>9525</xdr:colOff>
      <xdr:row>13</xdr:row>
      <xdr:rowOff>276225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9334500" y="49625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3</xdr:col>
      <xdr:colOff>4086225</xdr:colOff>
      <xdr:row>12</xdr:row>
      <xdr:rowOff>285750</xdr:rowOff>
    </xdr:from>
    <xdr:to>
      <xdr:col>4</xdr:col>
      <xdr:colOff>190500</xdr:colOff>
      <xdr:row>14</xdr:row>
      <xdr:rowOff>38100</xdr:rowOff>
    </xdr:to>
    <xdr:sp>
      <xdr:nvSpPr>
        <xdr:cNvPr id="2" name="Rectangle 12"/>
        <xdr:cNvSpPr>
          <a:spLocks/>
        </xdr:cNvSpPr>
      </xdr:nvSpPr>
      <xdr:spPr>
        <a:xfrm>
          <a:off x="9115425" y="4857750"/>
          <a:ext cx="1085850" cy="514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4248150</xdr:colOff>
      <xdr:row>13</xdr:row>
      <xdr:rowOff>266700</xdr:rowOff>
    </xdr:from>
    <xdr:to>
      <xdr:col>3</xdr:col>
      <xdr:colOff>4933950</xdr:colOff>
      <xdr:row>14</xdr:row>
      <xdr:rowOff>152400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9277350" y="521970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3</xdr:col>
      <xdr:colOff>4057650</xdr:colOff>
      <xdr:row>13</xdr:row>
      <xdr:rowOff>133350</xdr:rowOff>
    </xdr:from>
    <xdr:to>
      <xdr:col>4</xdr:col>
      <xdr:colOff>161925</xdr:colOff>
      <xdr:row>14</xdr:row>
      <xdr:rowOff>266700</xdr:rowOff>
    </xdr:to>
    <xdr:sp>
      <xdr:nvSpPr>
        <xdr:cNvPr id="2" name="Rectangle 12"/>
        <xdr:cNvSpPr>
          <a:spLocks/>
        </xdr:cNvSpPr>
      </xdr:nvSpPr>
      <xdr:spPr>
        <a:xfrm>
          <a:off x="9086850" y="5086350"/>
          <a:ext cx="1085850" cy="514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4305300</xdr:colOff>
      <xdr:row>13</xdr:row>
      <xdr:rowOff>142875</xdr:rowOff>
    </xdr:from>
    <xdr:to>
      <xdr:col>4</xdr:col>
      <xdr:colOff>9525</xdr:colOff>
      <xdr:row>14</xdr:row>
      <xdr:rowOff>28575</xdr:rowOff>
    </xdr:to>
    <xdr:sp>
      <xdr:nvSpPr>
        <xdr:cNvPr id="1" name="WordArt 32">
          <a:hlinkClick r:id="rId1"/>
        </xdr:cNvPr>
        <xdr:cNvSpPr>
          <a:spLocks/>
        </xdr:cNvSpPr>
      </xdr:nvSpPr>
      <xdr:spPr>
        <a:xfrm>
          <a:off x="9363075" y="509587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3</xdr:col>
      <xdr:colOff>4095750</xdr:colOff>
      <xdr:row>13</xdr:row>
      <xdr:rowOff>9525</xdr:rowOff>
    </xdr:from>
    <xdr:to>
      <xdr:col>4</xdr:col>
      <xdr:colOff>200025</xdr:colOff>
      <xdr:row>14</xdr:row>
      <xdr:rowOff>142875</xdr:rowOff>
    </xdr:to>
    <xdr:sp>
      <xdr:nvSpPr>
        <xdr:cNvPr id="2" name="Rectangle 33"/>
        <xdr:cNvSpPr>
          <a:spLocks/>
        </xdr:cNvSpPr>
      </xdr:nvSpPr>
      <xdr:spPr>
        <a:xfrm>
          <a:off x="9153525" y="4962525"/>
          <a:ext cx="1085850" cy="514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4286250</xdr:colOff>
      <xdr:row>13</xdr:row>
      <xdr:rowOff>95250</xdr:rowOff>
    </xdr:from>
    <xdr:to>
      <xdr:col>3</xdr:col>
      <xdr:colOff>4972050</xdr:colOff>
      <xdr:row>13</xdr:row>
      <xdr:rowOff>361950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9315450" y="50482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3</xdr:col>
      <xdr:colOff>4076700</xdr:colOff>
      <xdr:row>12</xdr:row>
      <xdr:rowOff>352425</xdr:rowOff>
    </xdr:from>
    <xdr:to>
      <xdr:col>4</xdr:col>
      <xdr:colOff>180975</xdr:colOff>
      <xdr:row>14</xdr:row>
      <xdr:rowOff>104775</xdr:rowOff>
    </xdr:to>
    <xdr:sp>
      <xdr:nvSpPr>
        <xdr:cNvPr id="2" name="Rectangle 12"/>
        <xdr:cNvSpPr>
          <a:spLocks/>
        </xdr:cNvSpPr>
      </xdr:nvSpPr>
      <xdr:spPr>
        <a:xfrm>
          <a:off x="9105900" y="4924425"/>
          <a:ext cx="1085850" cy="514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190500</xdr:rowOff>
    </xdr:from>
    <xdr:to>
      <xdr:col>11</xdr:col>
      <xdr:colOff>323850</xdr:colOff>
      <xdr:row>1</xdr:row>
      <xdr:rowOff>180975</xdr:rowOff>
    </xdr:to>
    <xdr:sp>
      <xdr:nvSpPr>
        <xdr:cNvPr id="1" name="WordArt 1">
          <a:hlinkClick r:id="rId1"/>
        </xdr:cNvPr>
        <xdr:cNvSpPr>
          <a:spLocks/>
        </xdr:cNvSpPr>
      </xdr:nvSpPr>
      <xdr:spPr>
        <a:xfrm>
          <a:off x="9534525" y="190500"/>
          <a:ext cx="6858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10</xdr:col>
      <xdr:colOff>66675</xdr:colOff>
      <xdr:row>0</xdr:row>
      <xdr:rowOff>95250</xdr:rowOff>
    </xdr:from>
    <xdr:to>
      <xdr:col>11</xdr:col>
      <xdr:colOff>485775</xdr:colOff>
      <xdr:row>2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353550" y="95250"/>
          <a:ext cx="1028700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190500</xdr:rowOff>
    </xdr:from>
    <xdr:to>
      <xdr:col>11</xdr:col>
      <xdr:colOff>323850</xdr:colOff>
      <xdr:row>1</xdr:row>
      <xdr:rowOff>180975</xdr:rowOff>
    </xdr:to>
    <xdr:sp>
      <xdr:nvSpPr>
        <xdr:cNvPr id="1" name="WordArt 1">
          <a:hlinkClick r:id="rId1"/>
        </xdr:cNvPr>
        <xdr:cNvSpPr>
          <a:spLocks/>
        </xdr:cNvSpPr>
      </xdr:nvSpPr>
      <xdr:spPr>
        <a:xfrm>
          <a:off x="8629650" y="190500"/>
          <a:ext cx="6858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10</xdr:col>
      <xdr:colOff>66675</xdr:colOff>
      <xdr:row>0</xdr:row>
      <xdr:rowOff>95250</xdr:rowOff>
    </xdr:from>
    <xdr:to>
      <xdr:col>11</xdr:col>
      <xdr:colOff>485775</xdr:colOff>
      <xdr:row>2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448675" y="95250"/>
          <a:ext cx="1028700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6</xdr:row>
      <xdr:rowOff>142875</xdr:rowOff>
    </xdr:from>
    <xdr:to>
      <xdr:col>3</xdr:col>
      <xdr:colOff>628650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34050" y="13049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6</xdr:row>
      <xdr:rowOff>142875</xdr:rowOff>
    </xdr:from>
    <xdr:to>
      <xdr:col>4</xdr:col>
      <xdr:colOff>0</xdr:colOff>
      <xdr:row>6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743575" y="13049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142875</xdr:rowOff>
    </xdr:from>
    <xdr:to>
      <xdr:col>4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6743700" y="13049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5734050" y="14478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../Downloads/fotos/id/id1%20sin%20necesidad.doc" TargetMode="External" /><Relationship Id="rId2" Type="http://schemas.openxmlformats.org/officeDocument/2006/relationships/hyperlink" Target="../../../Downloads/fotos/id/id%205%20desperfectos%20suelo.doc" TargetMode="External" /><Relationship Id="rId3" Type="http://schemas.openxmlformats.org/officeDocument/2006/relationships/hyperlink" Target="../../../fotos/targeta%20roja.bmp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../../Downloads/fotos/id/id13%20marcas%20material%20suelo.doc" TargetMode="External" /><Relationship Id="rId2" Type="http://schemas.openxmlformats.org/officeDocument/2006/relationships/hyperlink" Target="../../../Downloads/fotos/id/id10%20micro%20y%20macro.doc" TargetMode="External" /><Relationship Id="rId3" Type="http://schemas.openxmlformats.org/officeDocument/2006/relationships/hyperlink" Target="../../../fotos/id/id10%20micro%20y%20macro.doc" TargetMode="External" /><Relationship Id="rId4" Type="http://schemas.openxmlformats.org/officeDocument/2006/relationships/hyperlink" Target="../../../Downloads/fotos/id/id11%20desmontaje%20estanterias.doc" TargetMode="External" /><Relationship Id="rId5" Type="http://schemas.openxmlformats.org/officeDocument/2006/relationships/drawing" Target="../drawings/drawing10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P19"/>
  <sheetViews>
    <sheetView showGridLines="0" tabSelected="1" zoomScale="75" zoomScaleNormal="75" zoomScalePageLayoutView="0" workbookViewId="0" topLeftCell="A1">
      <selection activeCell="T16" sqref="T16"/>
    </sheetView>
  </sheetViews>
  <sheetFormatPr defaultColWidth="11.421875" defaultRowHeight="12.75"/>
  <cols>
    <col min="1" max="1" width="4.57421875" style="0" customWidth="1"/>
    <col min="2" max="2" width="15.140625" style="7" customWidth="1"/>
    <col min="3" max="3" width="30.00390625" style="16" customWidth="1"/>
    <col min="4" max="4" width="60.57421875" style="0" customWidth="1"/>
    <col min="5" max="5" width="7.57421875" style="1" customWidth="1"/>
    <col min="6" max="6" width="6.140625" style="0" customWidth="1"/>
    <col min="7" max="12" width="3.7109375" style="0" customWidth="1"/>
    <col min="13" max="13" width="9.28125" style="1" customWidth="1"/>
    <col min="16" max="19" width="6.7109375" style="1" customWidth="1"/>
  </cols>
  <sheetData>
    <row r="1" spans="1:5" ht="30" customHeight="1">
      <c r="A1" s="94" t="s">
        <v>9</v>
      </c>
      <c r="B1" s="94"/>
      <c r="C1" s="94"/>
      <c r="D1" s="22"/>
      <c r="E1" s="22"/>
    </row>
    <row r="2" ht="12.75">
      <c r="A2" s="21"/>
    </row>
    <row r="3" spans="1:5" ht="12.75">
      <c r="A3" s="21"/>
      <c r="B3" s="8" t="s">
        <v>8</v>
      </c>
      <c r="C3" s="50">
        <v>40357</v>
      </c>
      <c r="D3" s="18"/>
      <c r="E3" s="18"/>
    </row>
    <row r="4" spans="1:5" ht="12.75">
      <c r="A4" s="21"/>
      <c r="B4" s="8"/>
      <c r="C4" s="37"/>
      <c r="D4" s="18"/>
      <c r="E4" s="18"/>
    </row>
    <row r="5" spans="1:5" ht="12.75">
      <c r="A5" s="21"/>
      <c r="B5" s="8" t="s">
        <v>12</v>
      </c>
      <c r="C5" s="37" t="s">
        <v>10</v>
      </c>
      <c r="D5" s="18"/>
      <c r="E5" s="18"/>
    </row>
    <row r="6" spans="1:5" ht="12.75">
      <c r="A6" s="21"/>
      <c r="B6" s="8"/>
      <c r="C6" s="37"/>
      <c r="D6" s="18"/>
      <c r="E6" s="18"/>
    </row>
    <row r="7" spans="1:12" ht="12.75">
      <c r="A7" s="21"/>
      <c r="B7" s="8" t="s">
        <v>13</v>
      </c>
      <c r="C7" s="37" t="s">
        <v>11</v>
      </c>
      <c r="D7" s="19"/>
      <c r="E7" s="17"/>
      <c r="G7" s="35">
        <v>10</v>
      </c>
      <c r="H7" s="35">
        <v>10</v>
      </c>
      <c r="I7" s="35">
        <v>10</v>
      </c>
      <c r="J7" s="35">
        <v>10</v>
      </c>
      <c r="K7" s="35">
        <v>10</v>
      </c>
      <c r="L7" s="35">
        <v>10</v>
      </c>
    </row>
    <row r="8" spans="1:12" ht="30.75" customHeight="1" thickBot="1">
      <c r="A8" s="21"/>
      <c r="B8" s="8"/>
      <c r="C8" s="23"/>
      <c r="D8" s="23"/>
      <c r="E8" s="23"/>
      <c r="G8" s="93" t="s">
        <v>16</v>
      </c>
      <c r="H8" s="93"/>
      <c r="I8" s="93"/>
      <c r="J8" s="93"/>
      <c r="K8" s="93"/>
      <c r="L8" s="1"/>
    </row>
    <row r="9" spans="1:13" ht="18.75" thickBot="1">
      <c r="A9" s="21"/>
      <c r="B9" s="26" t="s">
        <v>1</v>
      </c>
      <c r="C9" s="9" t="s">
        <v>0</v>
      </c>
      <c r="D9" s="9" t="s">
        <v>14</v>
      </c>
      <c r="E9" s="9" t="s">
        <v>15</v>
      </c>
      <c r="G9" s="24">
        <v>1</v>
      </c>
      <c r="H9" s="24">
        <v>2</v>
      </c>
      <c r="I9" s="24">
        <v>3</v>
      </c>
      <c r="J9" s="24">
        <v>4</v>
      </c>
      <c r="K9" s="24">
        <v>5</v>
      </c>
      <c r="L9" s="24">
        <v>6</v>
      </c>
      <c r="M9" s="24" t="s">
        <v>32</v>
      </c>
    </row>
    <row r="10" spans="1:16" ht="34.5" customHeight="1" thickBot="1">
      <c r="A10" s="21"/>
      <c r="B10" s="27" t="s">
        <v>2</v>
      </c>
      <c r="C10" s="65" t="s">
        <v>21</v>
      </c>
      <c r="D10" s="14" t="s">
        <v>18</v>
      </c>
      <c r="E10" s="10">
        <f>'S1'!C13</f>
        <v>6</v>
      </c>
      <c r="G10" s="38">
        <v>2</v>
      </c>
      <c r="H10" s="38">
        <v>5</v>
      </c>
      <c r="I10" s="38">
        <v>8</v>
      </c>
      <c r="J10" s="38">
        <v>8</v>
      </c>
      <c r="K10" s="38">
        <v>9</v>
      </c>
      <c r="L10" s="38">
        <v>9</v>
      </c>
      <c r="M10" s="25">
        <v>10</v>
      </c>
      <c r="O10" s="33">
        <f>IF(E10&gt;=5,1)</f>
        <v>1</v>
      </c>
      <c r="P10" s="34"/>
    </row>
    <row r="11" spans="1:16" ht="34.5" customHeight="1" thickBot="1">
      <c r="A11" s="21"/>
      <c r="B11" s="27" t="s">
        <v>3</v>
      </c>
      <c r="C11" s="66" t="s">
        <v>24</v>
      </c>
      <c r="D11" s="15" t="s">
        <v>19</v>
      </c>
      <c r="E11" s="10">
        <f>'S2'!C13</f>
        <v>4</v>
      </c>
      <c r="G11" s="38">
        <v>1</v>
      </c>
      <c r="H11" s="38">
        <v>3</v>
      </c>
      <c r="I11" s="38">
        <v>5</v>
      </c>
      <c r="J11" s="38">
        <v>7</v>
      </c>
      <c r="K11" s="57">
        <v>6</v>
      </c>
      <c r="L11" s="58">
        <v>8</v>
      </c>
      <c r="M11" s="25">
        <v>10</v>
      </c>
      <c r="O11" s="33" t="b">
        <f>IF(E11&gt;=5,1)</f>
        <v>0</v>
      </c>
      <c r="P11" s="34"/>
    </row>
    <row r="12" spans="1:16" ht="34.5" customHeight="1" thickBot="1">
      <c r="A12" s="21"/>
      <c r="B12" s="27" t="s">
        <v>4</v>
      </c>
      <c r="C12" s="66" t="s">
        <v>27</v>
      </c>
      <c r="D12" s="15" t="s">
        <v>25</v>
      </c>
      <c r="E12" s="10">
        <f>'S3'!C13</f>
        <v>1</v>
      </c>
      <c r="G12" s="38">
        <v>0</v>
      </c>
      <c r="H12" s="38">
        <v>2</v>
      </c>
      <c r="I12" s="38">
        <v>5</v>
      </c>
      <c r="J12" s="38">
        <v>5</v>
      </c>
      <c r="K12" s="38">
        <v>7</v>
      </c>
      <c r="L12" s="38">
        <v>7</v>
      </c>
      <c r="M12" s="25">
        <v>10</v>
      </c>
      <c r="O12" s="33" t="b">
        <f>IF(E12&gt;=5,1)</f>
        <v>0</v>
      </c>
      <c r="P12" s="34"/>
    </row>
    <row r="13" spans="1:16" ht="34.5" customHeight="1" thickBot="1">
      <c r="A13" s="21"/>
      <c r="B13" s="27" t="s">
        <v>5</v>
      </c>
      <c r="C13" s="66" t="s">
        <v>28</v>
      </c>
      <c r="D13" s="15" t="s">
        <v>34</v>
      </c>
      <c r="E13" s="10">
        <f>'S4'!C13</f>
        <v>4</v>
      </c>
      <c r="G13" s="38">
        <v>1</v>
      </c>
      <c r="H13" s="38">
        <v>2</v>
      </c>
      <c r="I13" s="38">
        <v>2</v>
      </c>
      <c r="J13" s="38">
        <v>5</v>
      </c>
      <c r="K13" s="38">
        <v>5</v>
      </c>
      <c r="L13" s="38">
        <v>7</v>
      </c>
      <c r="M13" s="25">
        <v>10</v>
      </c>
      <c r="O13" s="33" t="b">
        <f>IF(E13&gt;=5,1)</f>
        <v>0</v>
      </c>
      <c r="P13" s="34"/>
    </row>
    <row r="14" spans="1:16" ht="34.5" customHeight="1" thickBot="1">
      <c r="A14" s="21"/>
      <c r="B14" s="27" t="s">
        <v>6</v>
      </c>
      <c r="C14" s="66" t="s">
        <v>29</v>
      </c>
      <c r="D14" s="15" t="s">
        <v>33</v>
      </c>
      <c r="E14" s="10">
        <f>'S5'!C13</f>
        <v>4</v>
      </c>
      <c r="G14" s="39">
        <v>0</v>
      </c>
      <c r="H14" s="39">
        <v>1</v>
      </c>
      <c r="I14" s="39">
        <v>3</v>
      </c>
      <c r="J14" s="39">
        <v>5</v>
      </c>
      <c r="K14" s="39">
        <v>5</v>
      </c>
      <c r="L14" s="39">
        <v>7</v>
      </c>
      <c r="M14" s="29">
        <v>10</v>
      </c>
      <c r="O14" s="33" t="b">
        <f>IF(E14&gt;=5,1)</f>
        <v>0</v>
      </c>
      <c r="P14" s="34"/>
    </row>
    <row r="15" spans="1:16" ht="19.5" thickBot="1" thickTop="1">
      <c r="A15" s="21"/>
      <c r="B15" s="49"/>
      <c r="C15" s="66" t="s">
        <v>30</v>
      </c>
      <c r="D15" s="11" t="s">
        <v>17</v>
      </c>
      <c r="E15" s="10">
        <f>SUM(E10:E14)</f>
        <v>19</v>
      </c>
      <c r="G15" s="67">
        <f aca="true" t="shared" si="0" ref="G15:L15">G10+G11+G12+G13+G14</f>
        <v>4</v>
      </c>
      <c r="H15" s="68">
        <f t="shared" si="0"/>
        <v>13</v>
      </c>
      <c r="I15" s="68">
        <f t="shared" si="0"/>
        <v>23</v>
      </c>
      <c r="J15" s="68">
        <f t="shared" si="0"/>
        <v>30</v>
      </c>
      <c r="K15" s="68">
        <f t="shared" si="0"/>
        <v>32</v>
      </c>
      <c r="L15" s="68">
        <f t="shared" si="0"/>
        <v>38</v>
      </c>
      <c r="M15" s="69">
        <f>SUM(M10:M14)</f>
        <v>50</v>
      </c>
      <c r="O15" s="33">
        <f>O10+O11+O12+O13+O14</f>
        <v>1</v>
      </c>
      <c r="P15" s="34"/>
    </row>
    <row r="16" spans="1:16" ht="12.75" customHeight="1">
      <c r="A16" s="21"/>
      <c r="B16" s="21"/>
      <c r="C16" s="21"/>
      <c r="G16" s="97">
        <v>40333</v>
      </c>
      <c r="H16" s="97">
        <v>40347</v>
      </c>
      <c r="I16" s="97">
        <v>40361</v>
      </c>
      <c r="J16" s="97">
        <v>40375</v>
      </c>
      <c r="K16" s="97">
        <v>40389</v>
      </c>
      <c r="L16" s="97">
        <v>40369</v>
      </c>
      <c r="M16" s="95"/>
      <c r="O16" s="33"/>
      <c r="P16" s="34"/>
    </row>
    <row r="17" spans="1:16" ht="20.25" customHeight="1">
      <c r="A17" s="21"/>
      <c r="B17" s="21"/>
      <c r="C17" s="36" t="s">
        <v>31</v>
      </c>
      <c r="D17" s="40" t="str">
        <f>IF(E15=50,"5S 100% IMPLANTADAS",IF(O15&lt;5,"AUDITORÍA RECHAZADA","NECESIDAD DE MEJORAR EL SISTEMA"))</f>
        <v>AUDITORÍA RECHAZADA</v>
      </c>
      <c r="G17" s="97"/>
      <c r="H17" s="97"/>
      <c r="I17" s="97"/>
      <c r="J17" s="97"/>
      <c r="K17" s="97"/>
      <c r="L17" s="97"/>
      <c r="M17" s="96"/>
      <c r="O17" s="33"/>
      <c r="P17" s="34"/>
    </row>
    <row r="18" spans="1:12" ht="12.75">
      <c r="A18" s="21"/>
      <c r="B18" s="21"/>
      <c r="C18" s="21"/>
      <c r="D18" s="20"/>
      <c r="G18" s="97"/>
      <c r="H18" s="97"/>
      <c r="I18" s="97"/>
      <c r="J18" s="97"/>
      <c r="K18" s="97"/>
      <c r="L18" s="97"/>
    </row>
    <row r="19" spans="1:4" ht="12.75">
      <c r="A19" s="21"/>
      <c r="B19" s="21"/>
      <c r="C19" s="21"/>
      <c r="D19" s="7"/>
    </row>
  </sheetData>
  <sheetProtection/>
  <mergeCells count="9">
    <mergeCell ref="G8:K8"/>
    <mergeCell ref="A1:C1"/>
    <mergeCell ref="M16:M17"/>
    <mergeCell ref="G16:G18"/>
    <mergeCell ref="H16:H18"/>
    <mergeCell ref="I16:I18"/>
    <mergeCell ref="K16:K18"/>
    <mergeCell ref="J16:J18"/>
    <mergeCell ref="L16:L18"/>
  </mergeCells>
  <conditionalFormatting sqref="E10:E14">
    <cfRule type="cellIs" priority="1" dxfId="1" operator="lessThan" stopIfTrue="1">
      <formula>5</formula>
    </cfRule>
    <cfRule type="cellIs" priority="2" dxfId="0" operator="greaterThanOrEqual" stopIfTrue="1">
      <formula>5</formula>
    </cfRule>
  </conditionalFormatting>
  <hyperlinks>
    <hyperlink ref="C10" location="'S1'!A1" display="SORT"/>
    <hyperlink ref="C11" location="'S2'!A1" display="SIMPLIFY"/>
    <hyperlink ref="C12" location="'S3'!A1" display="SYSTEMATIC CLEANING"/>
    <hyperlink ref="C13" location="'S4'!A1" display="STANDARDIZE"/>
    <hyperlink ref="C14" location="'S5'!A1" display="SUSTAIN"/>
    <hyperlink ref="C15" location="'Plan Acción'!A1" display="Planes de acción"/>
  </hyperlinks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colBreaks count="1" manualBreakCount="1"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M35"/>
  <sheetViews>
    <sheetView showGridLines="0" zoomScale="87" zoomScaleNormal="87" zoomScalePageLayoutView="0" workbookViewId="0" topLeftCell="A1">
      <pane ySplit="6" topLeftCell="A7" activePane="bottomLeft" state="frozen"/>
      <selection pane="topLeft" activeCell="F29" sqref="F29"/>
      <selection pane="bottomLeft" activeCell="M17" sqref="M17"/>
    </sheetView>
  </sheetViews>
  <sheetFormatPr defaultColWidth="9.140625" defaultRowHeight="12.75" outlineLevelRow="1"/>
  <cols>
    <col min="1" max="1" width="7.421875" style="44" customWidth="1"/>
    <col min="2" max="2" width="48.421875" style="44" customWidth="1"/>
    <col min="3" max="3" width="20.7109375" style="44" customWidth="1"/>
    <col min="4" max="4" width="24.57421875" style="44" customWidth="1"/>
    <col min="5" max="5" width="16.140625" style="44" customWidth="1"/>
    <col min="6" max="6" width="6.8515625" style="44" customWidth="1"/>
    <col min="7" max="7" width="0.85546875" style="44" customWidth="1"/>
    <col min="8" max="8" width="1.57421875" style="44" customWidth="1"/>
    <col min="9" max="9" width="1.7109375" style="44" customWidth="1"/>
    <col min="10" max="10" width="1.421875" style="44" customWidth="1"/>
    <col min="11" max="11" width="9.140625" style="44" customWidth="1"/>
    <col min="12" max="12" width="18.140625" style="44" customWidth="1"/>
    <col min="13" max="16384" width="9.140625" style="44" customWidth="1"/>
  </cols>
  <sheetData>
    <row r="1" spans="1:13" s="42" customFormat="1" ht="20.25">
      <c r="A1" s="78" t="s">
        <v>48</v>
      </c>
      <c r="B1" s="78"/>
      <c r="C1" s="79"/>
      <c r="D1" s="79"/>
      <c r="E1" s="79"/>
      <c r="F1" s="80"/>
      <c r="G1" s="79"/>
      <c r="H1" s="79"/>
      <c r="I1" s="79"/>
      <c r="J1" s="41"/>
      <c r="K1" s="41"/>
      <c r="L1" s="41"/>
      <c r="M1" s="41"/>
    </row>
    <row r="2" spans="1:10" ht="18.75" customHeight="1">
      <c r="A2" s="81"/>
      <c r="B2" s="82" t="s">
        <v>140</v>
      </c>
      <c r="C2" s="83"/>
      <c r="D2" s="85" t="s">
        <v>52</v>
      </c>
      <c r="E2" s="87">
        <v>40389</v>
      </c>
      <c r="F2" s="83"/>
      <c r="G2" s="88"/>
      <c r="H2" s="88"/>
      <c r="I2" s="88"/>
      <c r="J2" s="43"/>
    </row>
    <row r="3" spans="1:10" ht="14.25" customHeight="1">
      <c r="A3" s="89"/>
      <c r="B3" s="85" t="s">
        <v>141</v>
      </c>
      <c r="C3" s="83"/>
      <c r="D3" s="85" t="s">
        <v>7</v>
      </c>
      <c r="E3" s="90" t="s">
        <v>10</v>
      </c>
      <c r="F3" s="90"/>
      <c r="G3" s="88"/>
      <c r="H3" s="88"/>
      <c r="I3" s="88"/>
      <c r="J3" s="43"/>
    </row>
    <row r="4" spans="1:10" ht="12.75" customHeight="1">
      <c r="A4" s="89"/>
      <c r="B4" s="85" t="s">
        <v>105</v>
      </c>
      <c r="C4" s="89"/>
      <c r="D4" s="110"/>
      <c r="E4" s="110"/>
      <c r="F4" s="110"/>
      <c r="G4" s="83"/>
      <c r="H4" s="83"/>
      <c r="I4" s="83"/>
      <c r="J4" s="45"/>
    </row>
    <row r="5" spans="1:9" ht="12.75" outlineLevel="1">
      <c r="A5" s="101" t="s">
        <v>53</v>
      </c>
      <c r="B5" s="101" t="s">
        <v>54</v>
      </c>
      <c r="C5" s="101" t="s">
        <v>56</v>
      </c>
      <c r="D5" s="101" t="s">
        <v>55</v>
      </c>
      <c r="E5" s="103" t="s">
        <v>58</v>
      </c>
      <c r="F5" s="104"/>
      <c r="G5" s="104"/>
      <c r="H5" s="104"/>
      <c r="I5" s="105"/>
    </row>
    <row r="6" spans="1:9" ht="12.75">
      <c r="A6" s="102"/>
      <c r="B6" s="102"/>
      <c r="C6" s="102"/>
      <c r="D6" s="102"/>
      <c r="E6" s="106"/>
      <c r="F6" s="107"/>
      <c r="G6" s="107"/>
      <c r="H6" s="107"/>
      <c r="I6" s="108"/>
    </row>
    <row r="7" spans="1:9" ht="12.75">
      <c r="A7" s="59">
        <v>16</v>
      </c>
      <c r="B7" s="46" t="s">
        <v>151</v>
      </c>
      <c r="C7" s="47" t="s">
        <v>152</v>
      </c>
      <c r="D7" s="46" t="s">
        <v>118</v>
      </c>
      <c r="E7" s="98" t="s">
        <v>10</v>
      </c>
      <c r="F7" s="99"/>
      <c r="G7" s="99"/>
      <c r="H7" s="99"/>
      <c r="I7" s="100"/>
    </row>
    <row r="8" spans="1:9" ht="14.25" customHeight="1">
      <c r="A8" s="59">
        <v>17</v>
      </c>
      <c r="B8" s="46" t="s">
        <v>153</v>
      </c>
      <c r="C8" s="47" t="s">
        <v>154</v>
      </c>
      <c r="D8" s="46" t="s">
        <v>155</v>
      </c>
      <c r="E8" s="98" t="s">
        <v>156</v>
      </c>
      <c r="F8" s="99"/>
      <c r="G8" s="99"/>
      <c r="H8" s="99"/>
      <c r="I8" s="100"/>
    </row>
    <row r="9" spans="1:9" ht="13.5" customHeight="1">
      <c r="A9" s="59">
        <v>18</v>
      </c>
      <c r="B9" s="46" t="s">
        <v>157</v>
      </c>
      <c r="C9" s="47" t="s">
        <v>158</v>
      </c>
      <c r="D9" s="46" t="s">
        <v>159</v>
      </c>
      <c r="E9" s="98" t="s">
        <v>136</v>
      </c>
      <c r="F9" s="99"/>
      <c r="G9" s="99"/>
      <c r="H9" s="99"/>
      <c r="I9" s="100"/>
    </row>
    <row r="10" spans="1:9" ht="23.25" customHeight="1">
      <c r="A10" s="59">
        <v>19</v>
      </c>
      <c r="B10" s="46" t="s">
        <v>160</v>
      </c>
      <c r="C10" s="47" t="s">
        <v>138</v>
      </c>
      <c r="D10" s="46" t="s">
        <v>161</v>
      </c>
      <c r="E10" s="98" t="s">
        <v>10</v>
      </c>
      <c r="F10" s="99"/>
      <c r="G10" s="99"/>
      <c r="H10" s="99"/>
      <c r="I10" s="100"/>
    </row>
    <row r="11" spans="1:9" ht="12.75">
      <c r="A11" s="59">
        <v>20</v>
      </c>
      <c r="B11" s="46" t="s">
        <v>170</v>
      </c>
      <c r="C11" s="47" t="s">
        <v>162</v>
      </c>
      <c r="D11" s="46" t="s">
        <v>163</v>
      </c>
      <c r="E11" s="98" t="s">
        <v>10</v>
      </c>
      <c r="F11" s="99"/>
      <c r="G11" s="99"/>
      <c r="H11" s="99"/>
      <c r="I11" s="100"/>
    </row>
    <row r="12" spans="1:9" ht="12.75">
      <c r="A12" s="59">
        <v>21</v>
      </c>
      <c r="B12" s="46" t="s">
        <v>171</v>
      </c>
      <c r="C12" s="47" t="s">
        <v>162</v>
      </c>
      <c r="D12" s="46" t="s">
        <v>163</v>
      </c>
      <c r="E12" s="98" t="s">
        <v>156</v>
      </c>
      <c r="F12" s="99"/>
      <c r="G12" s="99"/>
      <c r="H12" s="99"/>
      <c r="I12" s="100"/>
    </row>
    <row r="13" spans="1:9" ht="12.75">
      <c r="A13" s="59">
        <v>22</v>
      </c>
      <c r="B13" s="46" t="s">
        <v>165</v>
      </c>
      <c r="C13" s="47" t="s">
        <v>138</v>
      </c>
      <c r="D13" s="46" t="s">
        <v>164</v>
      </c>
      <c r="E13" s="98" t="s">
        <v>10</v>
      </c>
      <c r="F13" s="99"/>
      <c r="G13" s="99"/>
      <c r="H13" s="99"/>
      <c r="I13" s="100"/>
    </row>
    <row r="14" spans="1:9" ht="12.75">
      <c r="A14" s="59">
        <v>23</v>
      </c>
      <c r="B14" s="46" t="s">
        <v>166</v>
      </c>
      <c r="C14" s="47" t="s">
        <v>138</v>
      </c>
      <c r="D14" s="46" t="s">
        <v>164</v>
      </c>
      <c r="E14" s="98" t="s">
        <v>156</v>
      </c>
      <c r="F14" s="99"/>
      <c r="G14" s="99"/>
      <c r="H14" s="99"/>
      <c r="I14" s="100"/>
    </row>
    <row r="15" spans="1:9" ht="12.75">
      <c r="A15" s="59">
        <v>24</v>
      </c>
      <c r="B15" s="46" t="s">
        <v>167</v>
      </c>
      <c r="C15" s="47" t="s">
        <v>138</v>
      </c>
      <c r="D15" s="47" t="s">
        <v>139</v>
      </c>
      <c r="E15" s="98" t="s">
        <v>150</v>
      </c>
      <c r="F15" s="99"/>
      <c r="G15" s="99"/>
      <c r="H15" s="99"/>
      <c r="I15" s="100"/>
    </row>
    <row r="16" spans="1:9" ht="12.75">
      <c r="A16" s="59"/>
      <c r="B16" s="46"/>
      <c r="C16" s="47"/>
      <c r="D16" s="46"/>
      <c r="E16" s="98"/>
      <c r="F16" s="99"/>
      <c r="G16" s="99"/>
      <c r="H16" s="99"/>
      <c r="I16" s="100"/>
    </row>
    <row r="17" spans="1:9" ht="12.75">
      <c r="A17" s="59"/>
      <c r="B17" s="46"/>
      <c r="C17" s="47"/>
      <c r="D17" s="46"/>
      <c r="E17" s="98"/>
      <c r="F17" s="99"/>
      <c r="G17" s="99"/>
      <c r="H17" s="99"/>
      <c r="I17" s="100"/>
    </row>
    <row r="18" spans="1:9" ht="12.75">
      <c r="A18" s="59"/>
      <c r="B18" s="46"/>
      <c r="C18" s="47"/>
      <c r="D18" s="46"/>
      <c r="E18" s="98"/>
      <c r="F18" s="99"/>
      <c r="G18" s="99"/>
      <c r="H18" s="99"/>
      <c r="I18" s="100"/>
    </row>
    <row r="19" spans="1:9" ht="12.75">
      <c r="A19" s="59"/>
      <c r="B19" s="46"/>
      <c r="C19" s="47"/>
      <c r="D19" s="46"/>
      <c r="E19" s="98"/>
      <c r="F19" s="99"/>
      <c r="G19" s="99"/>
      <c r="H19" s="99"/>
      <c r="I19" s="100"/>
    </row>
    <row r="20" spans="1:9" ht="12.75">
      <c r="A20" s="59"/>
      <c r="B20" s="46"/>
      <c r="C20" s="47"/>
      <c r="D20" s="47"/>
      <c r="E20" s="98"/>
      <c r="F20" s="99"/>
      <c r="G20" s="99"/>
      <c r="H20" s="99"/>
      <c r="I20" s="100"/>
    </row>
    <row r="21" spans="1:9" ht="12.75">
      <c r="A21" s="59"/>
      <c r="B21" s="46"/>
      <c r="C21" s="47"/>
      <c r="D21" s="46"/>
      <c r="E21" s="98"/>
      <c r="F21" s="99"/>
      <c r="G21" s="99"/>
      <c r="H21" s="99"/>
      <c r="I21" s="100"/>
    </row>
    <row r="22" spans="1:9" ht="12" customHeight="1">
      <c r="A22" s="60"/>
      <c r="B22" s="46"/>
      <c r="C22" s="47"/>
      <c r="D22" s="46"/>
      <c r="E22" s="98"/>
      <c r="F22" s="99"/>
      <c r="G22" s="99"/>
      <c r="H22" s="99"/>
      <c r="I22" s="100"/>
    </row>
    <row r="23" spans="1:9" ht="12" customHeight="1">
      <c r="A23" s="60"/>
      <c r="B23" s="46"/>
      <c r="C23" s="47"/>
      <c r="D23" s="46"/>
      <c r="E23" s="98"/>
      <c r="F23" s="99"/>
      <c r="G23" s="99"/>
      <c r="H23" s="99"/>
      <c r="I23" s="100"/>
    </row>
    <row r="24" spans="1:9" ht="12" customHeight="1">
      <c r="A24" s="60"/>
      <c r="B24" s="46"/>
      <c r="C24" s="47"/>
      <c r="D24" s="46"/>
      <c r="E24" s="98"/>
      <c r="F24" s="99"/>
      <c r="G24" s="99"/>
      <c r="H24" s="99"/>
      <c r="I24" s="100"/>
    </row>
    <row r="25" spans="1:9" ht="12" customHeight="1">
      <c r="A25" s="60"/>
      <c r="B25" s="46"/>
      <c r="C25" s="47"/>
      <c r="D25" s="46"/>
      <c r="E25" s="98"/>
      <c r="F25" s="99"/>
      <c r="G25" s="99"/>
      <c r="H25" s="99"/>
      <c r="I25" s="100"/>
    </row>
    <row r="26" spans="1:9" ht="12" customHeight="1">
      <c r="A26" s="60"/>
      <c r="B26" s="46"/>
      <c r="C26" s="47"/>
      <c r="D26" s="46"/>
      <c r="E26" s="98"/>
      <c r="F26" s="99"/>
      <c r="G26" s="99"/>
      <c r="H26" s="99"/>
      <c r="I26" s="100"/>
    </row>
    <row r="27" ht="24" customHeight="1">
      <c r="A27" s="53"/>
    </row>
    <row r="28" ht="24" customHeight="1">
      <c r="A28" s="53"/>
    </row>
    <row r="29" ht="24" customHeight="1">
      <c r="A29" s="53"/>
    </row>
    <row r="30" ht="24" customHeight="1"/>
    <row r="31" ht="24" customHeight="1">
      <c r="E31" s="62"/>
    </row>
    <row r="32" ht="24" customHeight="1">
      <c r="E32" s="62"/>
    </row>
    <row r="33" ht="24" customHeight="1">
      <c r="E33" s="62"/>
    </row>
    <row r="34" ht="24" customHeight="1">
      <c r="E34" s="62"/>
    </row>
    <row r="35" ht="24" customHeight="1">
      <c r="E35" s="62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26">
    <mergeCell ref="D4:F4"/>
    <mergeCell ref="B5:B6"/>
    <mergeCell ref="C5:C6"/>
    <mergeCell ref="D5:D6"/>
    <mergeCell ref="E8:I8"/>
    <mergeCell ref="E9:I9"/>
    <mergeCell ref="E10:I10"/>
    <mergeCell ref="A5:A6"/>
    <mergeCell ref="E5:I6"/>
    <mergeCell ref="E7:I7"/>
    <mergeCell ref="E11:I11"/>
    <mergeCell ref="E12:I12"/>
    <mergeCell ref="E13:I13"/>
    <mergeCell ref="E14:I14"/>
    <mergeCell ref="E15:I15"/>
    <mergeCell ref="E16:I16"/>
    <mergeCell ref="E17:I17"/>
    <mergeCell ref="E18:I18"/>
    <mergeCell ref="E25:I25"/>
    <mergeCell ref="E26:I26"/>
    <mergeCell ref="E19:I19"/>
    <mergeCell ref="E20:I20"/>
    <mergeCell ref="E21:I21"/>
    <mergeCell ref="E22:I22"/>
    <mergeCell ref="E23:I23"/>
    <mergeCell ref="E24:I24"/>
  </mergeCells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F39"/>
  <sheetViews>
    <sheetView showGridLines="0" zoomScalePageLayoutView="0" workbookViewId="0" topLeftCell="A1">
      <selection activeCell="J9" sqref="J9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2" customWidth="1"/>
  </cols>
  <sheetData>
    <row r="1" spans="1:5" s="30" customFormat="1" ht="30" customHeight="1" thickBot="1">
      <c r="A1" s="71" t="s">
        <v>112</v>
      </c>
      <c r="B1" s="72"/>
      <c r="C1" s="31"/>
      <c r="D1"/>
      <c r="E1" s="32"/>
    </row>
    <row r="2" spans="1:4" ht="30" customHeight="1" thickBot="1">
      <c r="A2" s="9" t="s">
        <v>1</v>
      </c>
      <c r="B2" s="70" t="s">
        <v>20</v>
      </c>
      <c r="C2" s="9" t="s">
        <v>47</v>
      </c>
      <c r="D2" s="52" t="s">
        <v>46</v>
      </c>
    </row>
    <row r="3" spans="1:5" s="5" customFormat="1" ht="30" customHeight="1" thickBot="1">
      <c r="A3" s="6">
        <v>1</v>
      </c>
      <c r="B3" s="51" t="s">
        <v>35</v>
      </c>
      <c r="C3" s="6"/>
      <c r="D3" s="2"/>
      <c r="E3" s="13">
        <v>1</v>
      </c>
    </row>
    <row r="4" spans="1:5" s="5" customFormat="1" ht="30" customHeight="1" thickBot="1">
      <c r="A4" s="6">
        <v>2</v>
      </c>
      <c r="B4" s="4" t="s">
        <v>36</v>
      </c>
      <c r="C4" s="6"/>
      <c r="D4" s="3"/>
      <c r="E4" s="13">
        <v>0</v>
      </c>
    </row>
    <row r="5" spans="1:5" s="5" customFormat="1" ht="30" customHeight="1" thickBot="1">
      <c r="A5" s="6">
        <v>3</v>
      </c>
      <c r="B5" s="4" t="s">
        <v>37</v>
      </c>
      <c r="C5" s="6"/>
      <c r="D5" s="3"/>
      <c r="E5" s="13">
        <v>1</v>
      </c>
    </row>
    <row r="6" spans="1:5" s="5" customFormat="1" ht="30" customHeight="1" thickBot="1">
      <c r="A6" s="6">
        <v>4</v>
      </c>
      <c r="B6" s="4" t="s">
        <v>38</v>
      </c>
      <c r="C6" s="6"/>
      <c r="D6" s="3"/>
      <c r="E6" s="13">
        <v>0</v>
      </c>
    </row>
    <row r="7" spans="1:5" s="5" customFormat="1" ht="30" customHeight="1" thickBot="1">
      <c r="A7" s="6">
        <v>5</v>
      </c>
      <c r="B7" s="4" t="s">
        <v>39</v>
      </c>
      <c r="C7" s="6"/>
      <c r="D7" s="3"/>
      <c r="E7" s="13">
        <v>0</v>
      </c>
    </row>
    <row r="8" spans="1:5" s="5" customFormat="1" ht="30" customHeight="1" thickBot="1">
      <c r="A8" s="6">
        <v>6</v>
      </c>
      <c r="B8" s="4" t="s">
        <v>44</v>
      </c>
      <c r="C8" s="6"/>
      <c r="D8" s="4"/>
      <c r="E8" s="13">
        <v>0</v>
      </c>
    </row>
    <row r="9" spans="1:5" s="5" customFormat="1" ht="30" customHeight="1" thickBot="1">
      <c r="A9" s="6">
        <v>7</v>
      </c>
      <c r="B9" s="4" t="s">
        <v>40</v>
      </c>
      <c r="C9" s="6"/>
      <c r="D9" s="4"/>
      <c r="E9" s="13">
        <v>1</v>
      </c>
    </row>
    <row r="10" spans="1:5" s="5" customFormat="1" ht="30" customHeight="1" thickBot="1">
      <c r="A10" s="6">
        <v>8</v>
      </c>
      <c r="B10" s="4" t="s">
        <v>41</v>
      </c>
      <c r="C10" s="6"/>
      <c r="D10" s="4"/>
      <c r="E10" s="13">
        <v>1</v>
      </c>
    </row>
    <row r="11" spans="1:5" s="5" customFormat="1" ht="30" customHeight="1" thickBot="1">
      <c r="A11" s="6">
        <v>9</v>
      </c>
      <c r="B11" s="4" t="s">
        <v>42</v>
      </c>
      <c r="C11" s="6"/>
      <c r="D11" s="4"/>
      <c r="E11" s="13">
        <v>1</v>
      </c>
    </row>
    <row r="12" spans="1:5" s="5" customFormat="1" ht="30" customHeight="1" thickBot="1">
      <c r="A12" s="6">
        <v>10</v>
      </c>
      <c r="B12" s="4" t="s">
        <v>43</v>
      </c>
      <c r="C12" s="6"/>
      <c r="D12" s="4"/>
      <c r="E12" s="13">
        <v>1</v>
      </c>
    </row>
    <row r="13" spans="2:5" ht="30" customHeight="1" thickBot="1">
      <c r="B13" s="11" t="s">
        <v>45</v>
      </c>
      <c r="C13" s="10">
        <f>SUM(E3:E12)</f>
        <v>6</v>
      </c>
      <c r="D13" s="54" t="str">
        <f>IF(C13=10," 100% IMPLANTADA",IF(C13&gt;5,"Primera S OK","S NO OK"))</f>
        <v>Primera S OK</v>
      </c>
      <c r="E13" s="55"/>
    </row>
    <row r="14" spans="1:6" ht="30" customHeight="1">
      <c r="A14" s="93"/>
      <c r="B14" s="93"/>
      <c r="C14" s="93"/>
      <c r="D14" s="93"/>
      <c r="E14" s="93"/>
      <c r="F14" s="93"/>
    </row>
    <row r="15" spans="1:6" ht="30" customHeight="1">
      <c r="A15" s="93"/>
      <c r="B15" s="93"/>
      <c r="C15" s="93"/>
      <c r="D15" s="93"/>
      <c r="E15" s="93"/>
      <c r="F15" s="93"/>
    </row>
    <row r="16" spans="1:6" ht="30" customHeight="1">
      <c r="A16" s="93"/>
      <c r="B16" s="93"/>
      <c r="C16" s="93"/>
      <c r="D16" s="93"/>
      <c r="E16" s="93"/>
      <c r="F16" s="93"/>
    </row>
    <row r="17" spans="1:6" ht="30" customHeight="1">
      <c r="A17" s="93"/>
      <c r="B17" s="93"/>
      <c r="C17" s="93"/>
      <c r="D17" s="93"/>
      <c r="E17" s="93"/>
      <c r="F17" s="93"/>
    </row>
    <row r="18" spans="1:6" ht="30" customHeight="1">
      <c r="A18" s="93"/>
      <c r="B18" s="93"/>
      <c r="C18" s="93"/>
      <c r="D18" s="93"/>
      <c r="E18" s="93"/>
      <c r="F18" s="93"/>
    </row>
    <row r="19" spans="1:6" ht="30" customHeight="1">
      <c r="A19" s="93"/>
      <c r="B19" s="93"/>
      <c r="C19" s="93"/>
      <c r="D19" s="93"/>
      <c r="E19" s="93"/>
      <c r="F19" s="93"/>
    </row>
    <row r="20" spans="1:6" ht="30" customHeight="1">
      <c r="A20" s="93"/>
      <c r="B20" s="93"/>
      <c r="C20" s="93"/>
      <c r="D20" s="93"/>
      <c r="E20" s="93"/>
      <c r="F20" s="93"/>
    </row>
    <row r="21" spans="1:6" ht="30" customHeight="1">
      <c r="A21" s="93"/>
      <c r="B21" s="93"/>
      <c r="C21" s="93"/>
      <c r="D21" s="93"/>
      <c r="E21" s="93"/>
      <c r="F21" s="93"/>
    </row>
    <row r="22" spans="1:6" ht="30" customHeight="1">
      <c r="A22" s="93"/>
      <c r="B22" s="93"/>
      <c r="C22" s="93"/>
      <c r="D22" s="93"/>
      <c r="E22" s="93"/>
      <c r="F22" s="93"/>
    </row>
    <row r="23" spans="1:6" ht="30" customHeight="1">
      <c r="A23" s="93"/>
      <c r="B23" s="93"/>
      <c r="C23" s="93"/>
      <c r="D23" s="93"/>
      <c r="E23" s="93"/>
      <c r="F23" s="93"/>
    </row>
    <row r="24" spans="1:6" ht="30" customHeight="1">
      <c r="A24" s="93"/>
      <c r="B24" s="93"/>
      <c r="C24" s="93"/>
      <c r="D24" s="93"/>
      <c r="E24" s="93"/>
      <c r="F24" s="93"/>
    </row>
    <row r="25" spans="1:6" ht="30" customHeight="1">
      <c r="A25" s="93"/>
      <c r="B25" s="93"/>
      <c r="C25" s="93"/>
      <c r="D25" s="93"/>
      <c r="E25" s="93"/>
      <c r="F25" s="93"/>
    </row>
    <row r="26" spans="1:6" ht="30" customHeight="1">
      <c r="A26" s="93"/>
      <c r="B26" s="93"/>
      <c r="C26" s="93"/>
      <c r="D26" s="93"/>
      <c r="E26" s="93"/>
      <c r="F26" s="93"/>
    </row>
    <row r="27" spans="1:6" ht="30" customHeight="1">
      <c r="A27" s="93"/>
      <c r="B27" s="93"/>
      <c r="C27" s="93"/>
      <c r="D27" s="93"/>
      <c r="E27" s="93"/>
      <c r="F27" s="93"/>
    </row>
    <row r="28" spans="1:6" ht="30" customHeight="1">
      <c r="A28" s="93"/>
      <c r="B28" s="93"/>
      <c r="C28" s="93"/>
      <c r="D28" s="93"/>
      <c r="E28" s="93"/>
      <c r="F28" s="93"/>
    </row>
    <row r="29" spans="1:6" ht="30" customHeight="1">
      <c r="A29" s="93"/>
      <c r="B29" s="93"/>
      <c r="C29" s="93"/>
      <c r="D29" s="93"/>
      <c r="E29" s="93"/>
      <c r="F29" s="93"/>
    </row>
    <row r="30" spans="1:6" ht="30" customHeight="1">
      <c r="A30" s="93"/>
      <c r="B30" s="93"/>
      <c r="C30" s="93"/>
      <c r="D30" s="93"/>
      <c r="E30" s="93"/>
      <c r="F30" s="93"/>
    </row>
    <row r="31" spans="1:6" ht="12.75">
      <c r="A31" s="93"/>
      <c r="B31" s="93"/>
      <c r="C31" s="93"/>
      <c r="D31" s="93"/>
      <c r="E31" s="93"/>
      <c r="F31" s="93"/>
    </row>
    <row r="32" spans="1:6" ht="12.75">
      <c r="A32" s="93"/>
      <c r="B32" s="93"/>
      <c r="C32" s="93"/>
      <c r="D32" s="93"/>
      <c r="E32" s="93"/>
      <c r="F32" s="93"/>
    </row>
    <row r="33" spans="1:6" ht="12.75">
      <c r="A33" s="93"/>
      <c r="B33" s="93"/>
      <c r="C33" s="93"/>
      <c r="D33" s="93"/>
      <c r="E33" s="93"/>
      <c r="F33" s="93"/>
    </row>
    <row r="34" spans="1:6" ht="12.75">
      <c r="A34" s="93"/>
      <c r="B34" s="93"/>
      <c r="C34" s="93"/>
      <c r="D34" s="93"/>
      <c r="E34" s="93"/>
      <c r="F34" s="93"/>
    </row>
    <row r="35" spans="1:6" ht="12.75">
      <c r="A35" s="93"/>
      <c r="B35" s="93"/>
      <c r="C35" s="93"/>
      <c r="D35" s="93"/>
      <c r="E35" s="93"/>
      <c r="F35" s="93"/>
    </row>
    <row r="36" spans="1:6" ht="12.75">
      <c r="A36" s="93"/>
      <c r="B36" s="93"/>
      <c r="C36" s="93"/>
      <c r="D36" s="93"/>
      <c r="E36" s="93"/>
      <c r="F36" s="93"/>
    </row>
    <row r="37" spans="1:6" ht="12.75">
      <c r="A37" s="93"/>
      <c r="B37" s="93"/>
      <c r="C37" s="93"/>
      <c r="D37" s="93"/>
      <c r="E37" s="93"/>
      <c r="F37" s="93"/>
    </row>
    <row r="38" spans="1:6" ht="12.75">
      <c r="A38" s="93"/>
      <c r="B38" s="93"/>
      <c r="C38" s="93"/>
      <c r="D38" s="93"/>
      <c r="E38" s="93"/>
      <c r="F38" s="93"/>
    </row>
    <row r="39" spans="1:6" ht="12.75">
      <c r="A39" s="93"/>
      <c r="B39" s="93"/>
      <c r="C39" s="93"/>
      <c r="D39" s="93"/>
      <c r="E39" s="93"/>
      <c r="F39" s="93"/>
    </row>
  </sheetData>
  <sheetProtection/>
  <mergeCells count="1">
    <mergeCell ref="A14:F39"/>
  </mergeCells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4"/>
  <headerFooter alignWithMargins="0">
    <oddHeader>&amp;C
FORMULARIO AUDITORÍA 5S´s</oddHeader>
    <oddFooter>&amp;CPágina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F15"/>
  <sheetViews>
    <sheetView showGridLines="0" zoomScalePageLayoutView="0" workbookViewId="0" topLeftCell="A1">
      <selection activeCell="F5" sqref="F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2" customWidth="1"/>
  </cols>
  <sheetData>
    <row r="1" spans="1:5" s="30" customFormat="1" ht="30" customHeight="1" thickBot="1">
      <c r="A1" s="71" t="s">
        <v>23</v>
      </c>
      <c r="B1" s="72"/>
      <c r="C1" s="73"/>
      <c r="D1"/>
      <c r="E1" s="32"/>
    </row>
    <row r="2" spans="1:4" ht="30" customHeight="1" thickBot="1">
      <c r="A2" s="9" t="s">
        <v>1</v>
      </c>
      <c r="B2" s="70" t="s">
        <v>22</v>
      </c>
      <c r="C2" s="9" t="s">
        <v>47</v>
      </c>
      <c r="D2" s="52" t="s">
        <v>46</v>
      </c>
    </row>
    <row r="3" spans="1:5" s="5" customFormat="1" ht="30" customHeight="1" thickBot="1">
      <c r="A3" s="6">
        <v>1</v>
      </c>
      <c r="B3" s="51" t="s">
        <v>59</v>
      </c>
      <c r="C3" s="6"/>
      <c r="D3" s="2"/>
      <c r="E3" s="13">
        <v>0</v>
      </c>
    </row>
    <row r="4" spans="1:5" s="5" customFormat="1" ht="30" customHeight="1" thickBot="1">
      <c r="A4" s="6">
        <v>2</v>
      </c>
      <c r="B4" s="4" t="s">
        <v>60</v>
      </c>
      <c r="C4" s="6"/>
      <c r="D4" s="3"/>
      <c r="E4" s="13">
        <v>0</v>
      </c>
    </row>
    <row r="5" spans="1:5" s="5" customFormat="1" ht="30" customHeight="1" thickBot="1">
      <c r="A5" s="6">
        <v>3</v>
      </c>
      <c r="B5" s="4" t="s">
        <v>61</v>
      </c>
      <c r="C5" s="6"/>
      <c r="D5" s="3"/>
      <c r="E5" s="13">
        <v>0</v>
      </c>
    </row>
    <row r="6" spans="1:5" s="5" customFormat="1" ht="30" customHeight="1" thickBot="1">
      <c r="A6" s="6">
        <v>4</v>
      </c>
      <c r="B6" s="4" t="s">
        <v>62</v>
      </c>
      <c r="C6" s="6"/>
      <c r="D6" s="3"/>
      <c r="E6" s="13">
        <v>0</v>
      </c>
    </row>
    <row r="7" spans="1:5" s="5" customFormat="1" ht="30" customHeight="1" thickBot="1">
      <c r="A7" s="6">
        <v>5</v>
      </c>
      <c r="B7" s="4" t="s">
        <v>63</v>
      </c>
      <c r="C7" s="6"/>
      <c r="D7" s="3"/>
      <c r="E7" s="13">
        <v>1</v>
      </c>
    </row>
    <row r="8" spans="1:5" s="5" customFormat="1" ht="30" customHeight="1" thickBot="1">
      <c r="A8" s="6">
        <v>6</v>
      </c>
      <c r="B8" s="4" t="s">
        <v>64</v>
      </c>
      <c r="C8" s="6"/>
      <c r="D8" s="4"/>
      <c r="E8" s="13">
        <v>0</v>
      </c>
    </row>
    <row r="9" spans="1:5" s="5" customFormat="1" ht="30" customHeight="1" thickBot="1">
      <c r="A9" s="6">
        <v>7</v>
      </c>
      <c r="B9" s="4" t="s">
        <v>65</v>
      </c>
      <c r="C9" s="6"/>
      <c r="D9" s="4"/>
      <c r="E9" s="13">
        <v>0</v>
      </c>
    </row>
    <row r="10" spans="1:5" s="5" customFormat="1" ht="30" customHeight="1" thickBot="1">
      <c r="A10" s="6">
        <v>8</v>
      </c>
      <c r="B10" s="4" t="s">
        <v>66</v>
      </c>
      <c r="C10" s="6"/>
      <c r="D10" s="4"/>
      <c r="E10" s="13">
        <v>1</v>
      </c>
    </row>
    <row r="11" spans="1:5" s="5" customFormat="1" ht="30" customHeight="1" thickBot="1">
      <c r="A11" s="6">
        <v>9</v>
      </c>
      <c r="B11" s="4" t="s">
        <v>67</v>
      </c>
      <c r="C11" s="6"/>
      <c r="D11" s="4"/>
      <c r="E11" s="13">
        <v>1</v>
      </c>
    </row>
    <row r="12" spans="1:5" s="5" customFormat="1" ht="30" customHeight="1" thickBot="1">
      <c r="A12" s="6">
        <v>10</v>
      </c>
      <c r="B12" s="4" t="s">
        <v>68</v>
      </c>
      <c r="C12" s="6"/>
      <c r="D12" s="4"/>
      <c r="E12" s="13">
        <v>1</v>
      </c>
    </row>
    <row r="13" spans="2:4" ht="30" customHeight="1" thickBot="1">
      <c r="B13" s="11" t="s">
        <v>45</v>
      </c>
      <c r="C13" s="10">
        <f>SUM(E3:E12)</f>
        <v>4</v>
      </c>
      <c r="D13" s="28" t="str">
        <f>IF(C13&gt;5," Segunda S OK","Segunda S NO OK")</f>
        <v>Segunda S NO OK</v>
      </c>
    </row>
    <row r="14" spans="4:6" ht="30" customHeight="1">
      <c r="D14" s="93"/>
      <c r="E14" s="93"/>
      <c r="F14" s="93"/>
    </row>
    <row r="15" spans="4:6" ht="30" customHeight="1">
      <c r="D15" s="93"/>
      <c r="E15" s="93"/>
      <c r="F15" s="93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mergeCells count="1">
    <mergeCell ref="D14:F15"/>
  </mergeCells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F21"/>
  <sheetViews>
    <sheetView showGridLines="0" zoomScalePageLayoutView="0" workbookViewId="0" topLeftCell="A1">
      <selection activeCell="H6" sqref="H6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2.8515625" style="12" customWidth="1"/>
  </cols>
  <sheetData>
    <row r="1" spans="1:5" s="30" customFormat="1" ht="30" customHeight="1" thickBot="1">
      <c r="A1" s="71" t="s">
        <v>25</v>
      </c>
      <c r="B1" s="72"/>
      <c r="C1" s="73"/>
      <c r="D1" s="74"/>
      <c r="E1" s="32"/>
    </row>
    <row r="2" spans="1:4" ht="30" customHeight="1" thickBot="1">
      <c r="A2" s="9" t="s">
        <v>1</v>
      </c>
      <c r="B2" s="70" t="s">
        <v>26</v>
      </c>
      <c r="C2" s="9" t="s">
        <v>47</v>
      </c>
      <c r="D2" s="52" t="s">
        <v>46</v>
      </c>
    </row>
    <row r="3" spans="1:5" s="5" customFormat="1" ht="30" customHeight="1" thickBot="1">
      <c r="A3" s="6">
        <v>1</v>
      </c>
      <c r="B3" s="56" t="s">
        <v>69</v>
      </c>
      <c r="C3" s="6"/>
      <c r="D3" s="2"/>
      <c r="E3" s="13">
        <v>0</v>
      </c>
    </row>
    <row r="4" spans="1:5" s="5" customFormat="1" ht="30" customHeight="1" thickBot="1">
      <c r="A4" s="6">
        <v>2</v>
      </c>
      <c r="B4" s="4" t="s">
        <v>70</v>
      </c>
      <c r="C4" s="6"/>
      <c r="D4" s="3"/>
      <c r="E4" s="13">
        <v>0</v>
      </c>
    </row>
    <row r="5" spans="1:5" s="5" customFormat="1" ht="30" customHeight="1" thickBot="1">
      <c r="A5" s="6">
        <v>3</v>
      </c>
      <c r="B5" s="4" t="s">
        <v>71</v>
      </c>
      <c r="C5" s="6"/>
      <c r="D5" s="3"/>
      <c r="E5" s="13">
        <v>0</v>
      </c>
    </row>
    <row r="6" spans="1:5" s="5" customFormat="1" ht="30" customHeight="1" thickBot="1">
      <c r="A6" s="6">
        <v>4</v>
      </c>
      <c r="B6" s="4" t="s">
        <v>72</v>
      </c>
      <c r="C6" s="6"/>
      <c r="D6" s="3"/>
      <c r="E6" s="13">
        <v>0</v>
      </c>
    </row>
    <row r="7" spans="1:5" s="5" customFormat="1" ht="30" customHeight="1" thickBot="1">
      <c r="A7" s="6">
        <v>5</v>
      </c>
      <c r="B7" s="4" t="s">
        <v>73</v>
      </c>
      <c r="C7" s="6"/>
      <c r="D7" s="3"/>
      <c r="E7" s="13">
        <v>1</v>
      </c>
    </row>
    <row r="8" spans="1:5" s="5" customFormat="1" ht="30" customHeight="1" thickBot="1">
      <c r="A8" s="6">
        <v>6</v>
      </c>
      <c r="B8" s="4" t="s">
        <v>74</v>
      </c>
      <c r="C8" s="6"/>
      <c r="D8" s="4"/>
      <c r="E8" s="13">
        <v>0</v>
      </c>
    </row>
    <row r="9" spans="1:5" s="5" customFormat="1" ht="30" customHeight="1" thickBot="1">
      <c r="A9" s="6">
        <v>7</v>
      </c>
      <c r="B9" s="4" t="s">
        <v>75</v>
      </c>
      <c r="C9" s="6"/>
      <c r="D9" s="4"/>
      <c r="E9" s="13">
        <v>0</v>
      </c>
    </row>
    <row r="10" spans="1:5" s="5" customFormat="1" ht="30" customHeight="1" thickBot="1">
      <c r="A10" s="6">
        <v>8</v>
      </c>
      <c r="B10" s="4" t="s">
        <v>76</v>
      </c>
      <c r="C10" s="6"/>
      <c r="D10" s="4"/>
      <c r="E10" s="13">
        <v>0</v>
      </c>
    </row>
    <row r="11" spans="1:5" s="5" customFormat="1" ht="30" customHeight="1" thickBot="1">
      <c r="A11" s="6">
        <v>9</v>
      </c>
      <c r="B11" s="4" t="s">
        <v>77</v>
      </c>
      <c r="C11" s="6"/>
      <c r="D11" s="4"/>
      <c r="E11" s="13">
        <v>0</v>
      </c>
    </row>
    <row r="12" spans="1:5" s="5" customFormat="1" ht="30" customHeight="1" thickBot="1">
      <c r="A12" s="6">
        <v>10</v>
      </c>
      <c r="B12" s="4" t="s">
        <v>78</v>
      </c>
      <c r="C12" s="6"/>
      <c r="D12" s="4"/>
      <c r="E12" s="13">
        <v>0</v>
      </c>
    </row>
    <row r="13" spans="2:4" ht="30" customHeight="1" thickBot="1">
      <c r="B13" s="11" t="s">
        <v>45</v>
      </c>
      <c r="C13" s="10">
        <f>SUM(E3:E12)</f>
        <v>1</v>
      </c>
      <c r="D13" s="28" t="str">
        <f>IF(C13&gt;5," Tercera S OK","Tercera S NO OK")</f>
        <v>Tercera S NO OK</v>
      </c>
    </row>
    <row r="14" spans="4:6" ht="30" customHeight="1">
      <c r="D14" s="93"/>
      <c r="E14" s="93"/>
      <c r="F14" s="93"/>
    </row>
    <row r="15" spans="4:6" ht="30" customHeight="1">
      <c r="D15" s="93"/>
      <c r="E15" s="93"/>
      <c r="F15" s="93"/>
    </row>
    <row r="16" spans="4:6" ht="30" customHeight="1">
      <c r="D16" s="93"/>
      <c r="E16" s="93"/>
      <c r="F16" s="93"/>
    </row>
    <row r="17" spans="4:6" ht="30" customHeight="1">
      <c r="D17" s="93"/>
      <c r="E17" s="93"/>
      <c r="F17" s="93"/>
    </row>
    <row r="18" spans="4:6" ht="30" customHeight="1">
      <c r="D18" s="93"/>
      <c r="E18" s="93"/>
      <c r="F18" s="93"/>
    </row>
    <row r="19" spans="4:6" ht="30" customHeight="1">
      <c r="D19" s="93"/>
      <c r="E19" s="93"/>
      <c r="F19" s="93"/>
    </row>
    <row r="20" spans="4:6" ht="30" customHeight="1">
      <c r="D20" s="93"/>
      <c r="E20" s="93"/>
      <c r="F20" s="93"/>
    </row>
    <row r="21" spans="4:6" ht="30" customHeight="1">
      <c r="D21" s="93"/>
      <c r="E21" s="93"/>
      <c r="F21" s="93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mergeCells count="1">
    <mergeCell ref="D14:F21"/>
  </mergeCells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E13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8.00390625" style="1" customWidth="1"/>
    <col min="4" max="4" width="74.7109375" style="0" customWidth="1"/>
    <col min="5" max="5" width="13.421875" style="12" customWidth="1"/>
  </cols>
  <sheetData>
    <row r="1" spans="1:5" s="30" customFormat="1" ht="30" customHeight="1" thickBot="1">
      <c r="A1" s="71" t="s">
        <v>90</v>
      </c>
      <c r="B1" s="72"/>
      <c r="C1" s="73"/>
      <c r="D1" s="74"/>
      <c r="E1" s="32"/>
    </row>
    <row r="2" spans="1:4" ht="30" customHeight="1" thickBot="1">
      <c r="A2" s="9" t="s">
        <v>1</v>
      </c>
      <c r="B2" s="70" t="s">
        <v>79</v>
      </c>
      <c r="C2" s="9" t="s">
        <v>47</v>
      </c>
      <c r="D2" s="52" t="s">
        <v>46</v>
      </c>
    </row>
    <row r="3" spans="1:5" s="5" customFormat="1" ht="30" customHeight="1" thickBot="1">
      <c r="A3" s="6">
        <v>1</v>
      </c>
      <c r="B3" s="51" t="s">
        <v>80</v>
      </c>
      <c r="C3" s="6"/>
      <c r="D3" s="2"/>
      <c r="E3" s="13">
        <v>1</v>
      </c>
    </row>
    <row r="4" spans="1:5" s="5" customFormat="1" ht="30" customHeight="1" thickBot="1">
      <c r="A4" s="6">
        <v>2</v>
      </c>
      <c r="B4" s="4" t="s">
        <v>81</v>
      </c>
      <c r="C4" s="6"/>
      <c r="D4" s="3"/>
      <c r="E4" s="13">
        <v>0</v>
      </c>
    </row>
    <row r="5" spans="1:5" s="5" customFormat="1" ht="30" customHeight="1" thickBot="1">
      <c r="A5" s="6">
        <v>3</v>
      </c>
      <c r="B5" s="4" t="s">
        <v>82</v>
      </c>
      <c r="C5" s="6"/>
      <c r="D5" s="3"/>
      <c r="E5" s="13">
        <v>0</v>
      </c>
    </row>
    <row r="6" spans="1:5" s="5" customFormat="1" ht="30" customHeight="1" thickBot="1">
      <c r="A6" s="6">
        <v>4</v>
      </c>
      <c r="B6" s="4" t="s">
        <v>83</v>
      </c>
      <c r="C6" s="6"/>
      <c r="D6" s="3"/>
      <c r="E6" s="13">
        <v>0</v>
      </c>
    </row>
    <row r="7" spans="1:5" s="5" customFormat="1" ht="30" customHeight="1" thickBot="1">
      <c r="A7" s="6">
        <v>5</v>
      </c>
      <c r="B7" s="4" t="s">
        <v>84</v>
      </c>
      <c r="C7" s="6"/>
      <c r="D7" s="3"/>
      <c r="E7" s="13">
        <v>1</v>
      </c>
    </row>
    <row r="8" spans="1:5" s="5" customFormat="1" ht="30" customHeight="1" thickBot="1">
      <c r="A8" s="6">
        <v>6</v>
      </c>
      <c r="B8" s="4" t="s">
        <v>85</v>
      </c>
      <c r="C8" s="6"/>
      <c r="D8" s="4"/>
      <c r="E8" s="13">
        <v>1</v>
      </c>
    </row>
    <row r="9" spans="1:5" s="5" customFormat="1" ht="30" customHeight="1" thickBot="1">
      <c r="A9" s="6">
        <v>7</v>
      </c>
      <c r="B9" s="4" t="s">
        <v>86</v>
      </c>
      <c r="C9" s="6"/>
      <c r="D9" s="4"/>
      <c r="E9" s="13">
        <v>1</v>
      </c>
    </row>
    <row r="10" spans="1:5" s="5" customFormat="1" ht="30" customHeight="1" thickBot="1">
      <c r="A10" s="6">
        <v>8</v>
      </c>
      <c r="B10" s="4" t="s">
        <v>87</v>
      </c>
      <c r="C10" s="6"/>
      <c r="D10" s="4"/>
      <c r="E10" s="13">
        <v>0</v>
      </c>
    </row>
    <row r="11" spans="1:5" s="5" customFormat="1" ht="30" customHeight="1" thickBot="1">
      <c r="A11" s="6">
        <v>9</v>
      </c>
      <c r="B11" s="4" t="s">
        <v>88</v>
      </c>
      <c r="C11" s="6"/>
      <c r="D11" s="4"/>
      <c r="E11" s="13">
        <v>0</v>
      </c>
    </row>
    <row r="12" spans="1:5" s="5" customFormat="1" ht="30" customHeight="1" thickBot="1">
      <c r="A12" s="6">
        <v>10</v>
      </c>
      <c r="B12" s="4" t="s">
        <v>89</v>
      </c>
      <c r="C12" s="6"/>
      <c r="D12" s="4"/>
      <c r="E12" s="13">
        <v>0</v>
      </c>
    </row>
    <row r="13" spans="2:4" ht="30" customHeight="1" thickBot="1">
      <c r="B13" s="11" t="s">
        <v>45</v>
      </c>
      <c r="C13" s="10">
        <f>SUM(E3:E12)</f>
        <v>4</v>
      </c>
      <c r="D13" s="28" t="str">
        <f>IF(C13&gt;5," Cuarta S OK","Cuarta S NO OK")</f>
        <v>Cuarta S NO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E13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4.57421875" style="12" customWidth="1"/>
  </cols>
  <sheetData>
    <row r="1" spans="1:5" s="30" customFormat="1" ht="30" customHeight="1" thickBot="1">
      <c r="A1" s="71" t="s">
        <v>92</v>
      </c>
      <c r="B1" s="72"/>
      <c r="C1" s="73"/>
      <c r="D1" s="74"/>
      <c r="E1" s="32"/>
    </row>
    <row r="2" spans="1:4" ht="30" customHeight="1" thickBot="1">
      <c r="A2" s="9" t="s">
        <v>1</v>
      </c>
      <c r="B2" s="70" t="s">
        <v>91</v>
      </c>
      <c r="C2" s="9" t="s">
        <v>47</v>
      </c>
      <c r="D2" s="52" t="s">
        <v>46</v>
      </c>
    </row>
    <row r="3" spans="1:5" s="5" customFormat="1" ht="30" customHeight="1" thickBot="1">
      <c r="A3" s="6">
        <v>1</v>
      </c>
      <c r="B3" s="51" t="s">
        <v>93</v>
      </c>
      <c r="C3" s="6"/>
      <c r="D3" s="2"/>
      <c r="E3" s="13">
        <v>1</v>
      </c>
    </row>
    <row r="4" spans="1:5" s="5" customFormat="1" ht="30" customHeight="1" thickBot="1">
      <c r="A4" s="6">
        <v>2</v>
      </c>
      <c r="B4" s="4" t="s">
        <v>94</v>
      </c>
      <c r="C4" s="6"/>
      <c r="D4" s="3"/>
      <c r="E4" s="13">
        <v>0</v>
      </c>
    </row>
    <row r="5" spans="1:5" s="5" customFormat="1" ht="30" customHeight="1" thickBot="1">
      <c r="A5" s="6">
        <v>3</v>
      </c>
      <c r="B5" s="4" t="s">
        <v>95</v>
      </c>
      <c r="C5" s="6"/>
      <c r="D5" s="3"/>
      <c r="E5" s="13">
        <v>0</v>
      </c>
    </row>
    <row r="6" spans="1:5" s="5" customFormat="1" ht="30" customHeight="1" thickBot="1">
      <c r="A6" s="6">
        <v>4</v>
      </c>
      <c r="B6" s="4" t="s">
        <v>96</v>
      </c>
      <c r="C6" s="6"/>
      <c r="D6" s="3"/>
      <c r="E6" s="13">
        <v>0</v>
      </c>
    </row>
    <row r="7" spans="1:5" s="5" customFormat="1" ht="30" customHeight="1" thickBot="1">
      <c r="A7" s="6">
        <v>5</v>
      </c>
      <c r="B7" s="4" t="s">
        <v>97</v>
      </c>
      <c r="C7" s="6"/>
      <c r="D7" s="3"/>
      <c r="E7" s="13">
        <v>0</v>
      </c>
    </row>
    <row r="8" spans="1:5" s="5" customFormat="1" ht="30" customHeight="1" thickBot="1">
      <c r="A8" s="6">
        <v>6</v>
      </c>
      <c r="B8" s="4" t="s">
        <v>98</v>
      </c>
      <c r="C8" s="6"/>
      <c r="D8" s="4"/>
      <c r="E8" s="13">
        <v>0</v>
      </c>
    </row>
    <row r="9" spans="1:5" s="5" customFormat="1" ht="30" customHeight="1" thickBot="1">
      <c r="A9" s="6">
        <v>7</v>
      </c>
      <c r="B9" s="4" t="s">
        <v>99</v>
      </c>
      <c r="C9" s="6"/>
      <c r="D9" s="4"/>
      <c r="E9" s="13">
        <v>0</v>
      </c>
    </row>
    <row r="10" spans="1:5" s="5" customFormat="1" ht="30" customHeight="1" thickBot="1">
      <c r="A10" s="6">
        <v>8</v>
      </c>
      <c r="B10" s="4" t="s">
        <v>100</v>
      </c>
      <c r="C10" s="6"/>
      <c r="D10" s="4"/>
      <c r="E10" s="13">
        <v>1</v>
      </c>
    </row>
    <row r="11" spans="1:5" s="5" customFormat="1" ht="30" customHeight="1" thickBot="1">
      <c r="A11" s="6">
        <v>9</v>
      </c>
      <c r="B11" s="4" t="s">
        <v>101</v>
      </c>
      <c r="C11" s="6"/>
      <c r="D11" s="4"/>
      <c r="E11" s="13">
        <v>1</v>
      </c>
    </row>
    <row r="12" spans="1:5" s="5" customFormat="1" ht="30" customHeight="1" thickBot="1">
      <c r="A12" s="6">
        <v>10</v>
      </c>
      <c r="B12" s="4" t="s">
        <v>102</v>
      </c>
      <c r="C12" s="6"/>
      <c r="D12" s="4"/>
      <c r="E12" s="13">
        <v>1</v>
      </c>
    </row>
    <row r="13" spans="2:4" ht="30" customHeight="1" thickBot="1">
      <c r="B13" s="11" t="s">
        <v>45</v>
      </c>
      <c r="C13" s="10">
        <f>SUM(E3:E12)</f>
        <v>4</v>
      </c>
      <c r="D13" s="28" t="str">
        <f>IF(C13&gt;5," Quinta S OK","Quinta S NO OK")</f>
        <v>Quinta S NO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35"/>
  <sheetViews>
    <sheetView showGridLines="0" zoomScale="87" zoomScaleNormal="87" zoomScalePageLayoutView="0" workbookViewId="0" topLeftCell="A1">
      <pane ySplit="6" topLeftCell="A7" activePane="bottomLeft" state="frozen"/>
      <selection pane="topLeft" activeCell="F29" sqref="F29"/>
      <selection pane="bottomLeft" activeCell="N10" sqref="N10"/>
    </sheetView>
  </sheetViews>
  <sheetFormatPr defaultColWidth="9.140625" defaultRowHeight="12.75" outlineLevelRow="1"/>
  <cols>
    <col min="1" max="1" width="7.421875" style="44" customWidth="1"/>
    <col min="2" max="2" width="48.421875" style="44" customWidth="1"/>
    <col min="3" max="3" width="20.7109375" style="44" customWidth="1"/>
    <col min="4" max="4" width="24.57421875" style="44" customWidth="1"/>
    <col min="5" max="5" width="14.140625" style="44" customWidth="1"/>
    <col min="6" max="6" width="12.00390625" style="44" customWidth="1"/>
    <col min="7" max="7" width="7.28125" style="44" customWidth="1"/>
    <col min="8" max="8" width="1.57421875" style="44" customWidth="1"/>
    <col min="9" max="9" width="1.7109375" style="44" customWidth="1"/>
    <col min="10" max="10" width="1.421875" style="44" customWidth="1"/>
    <col min="11" max="11" width="9.140625" style="44" customWidth="1"/>
    <col min="12" max="12" width="18.140625" style="44" customWidth="1"/>
    <col min="13" max="16384" width="9.140625" style="44" customWidth="1"/>
  </cols>
  <sheetData>
    <row r="1" spans="1:13" s="42" customFormat="1" ht="20.25">
      <c r="A1" s="78" t="s">
        <v>48</v>
      </c>
      <c r="B1" s="78"/>
      <c r="C1" s="79"/>
      <c r="D1" s="79"/>
      <c r="E1" s="79"/>
      <c r="F1" s="80"/>
      <c r="G1" s="79"/>
      <c r="H1" s="79"/>
      <c r="I1" s="79"/>
      <c r="J1" s="79"/>
      <c r="K1" s="41"/>
      <c r="L1" s="41"/>
      <c r="M1" s="41"/>
    </row>
    <row r="2" spans="1:10" ht="18.75" customHeight="1">
      <c r="A2" s="81"/>
      <c r="B2" s="82" t="s">
        <v>49</v>
      </c>
      <c r="C2" s="83"/>
      <c r="D2" s="84"/>
      <c r="E2" s="85" t="s">
        <v>52</v>
      </c>
      <c r="F2" s="86"/>
      <c r="G2" s="87"/>
      <c r="H2" s="88"/>
      <c r="I2" s="88"/>
      <c r="J2" s="88"/>
    </row>
    <row r="3" spans="1:10" ht="14.25" customHeight="1">
      <c r="A3" s="89"/>
      <c r="B3" s="85" t="s">
        <v>50</v>
      </c>
      <c r="C3" s="83"/>
      <c r="D3" s="90"/>
      <c r="E3" s="85" t="s">
        <v>7</v>
      </c>
      <c r="F3" s="109"/>
      <c r="G3" s="109"/>
      <c r="H3" s="88"/>
      <c r="I3" s="88"/>
      <c r="J3" s="88"/>
    </row>
    <row r="4" spans="1:10" ht="12.75" customHeight="1">
      <c r="A4" s="89"/>
      <c r="B4" s="85" t="s">
        <v>51</v>
      </c>
      <c r="C4" s="89"/>
      <c r="D4" s="110"/>
      <c r="E4" s="110"/>
      <c r="F4" s="110"/>
      <c r="G4" s="83"/>
      <c r="H4" s="83"/>
      <c r="I4" s="83"/>
      <c r="J4" s="91"/>
    </row>
    <row r="5" spans="1:10" ht="12.75" outlineLevel="1">
      <c r="A5" s="101" t="s">
        <v>53</v>
      </c>
      <c r="B5" s="101" t="s">
        <v>54</v>
      </c>
      <c r="C5" s="101" t="s">
        <v>56</v>
      </c>
      <c r="D5" s="101" t="s">
        <v>55</v>
      </c>
      <c r="E5" s="101" t="s">
        <v>57</v>
      </c>
      <c r="F5" s="103" t="s">
        <v>58</v>
      </c>
      <c r="G5" s="104"/>
      <c r="H5" s="104"/>
      <c r="I5" s="104"/>
      <c r="J5" s="105"/>
    </row>
    <row r="6" spans="1:10" ht="12.75">
      <c r="A6" s="102"/>
      <c r="B6" s="102"/>
      <c r="C6" s="102"/>
      <c r="D6" s="102"/>
      <c r="E6" s="102"/>
      <c r="F6" s="106"/>
      <c r="G6" s="107"/>
      <c r="H6" s="107"/>
      <c r="I6" s="107"/>
      <c r="J6" s="108"/>
    </row>
    <row r="7" spans="1:10" ht="12.75">
      <c r="A7" s="59"/>
      <c r="B7" s="46"/>
      <c r="C7" s="47"/>
      <c r="D7" s="46"/>
      <c r="E7" s="61"/>
      <c r="F7" s="98"/>
      <c r="G7" s="99"/>
      <c r="H7" s="99"/>
      <c r="I7" s="99"/>
      <c r="J7" s="100"/>
    </row>
    <row r="8" spans="1:10" ht="14.25" customHeight="1">
      <c r="A8" s="59"/>
      <c r="B8" s="46"/>
      <c r="C8" s="47"/>
      <c r="D8" s="46"/>
      <c r="E8" s="61"/>
      <c r="F8" s="98"/>
      <c r="G8" s="99"/>
      <c r="H8" s="99"/>
      <c r="I8" s="99"/>
      <c r="J8" s="100"/>
    </row>
    <row r="9" spans="1:10" ht="24" customHeight="1">
      <c r="A9" s="59"/>
      <c r="B9" s="46"/>
      <c r="C9" s="47"/>
      <c r="D9" s="46"/>
      <c r="E9" s="61"/>
      <c r="F9" s="98"/>
      <c r="G9" s="99"/>
      <c r="H9" s="99"/>
      <c r="I9" s="99"/>
      <c r="J9" s="100"/>
    </row>
    <row r="10" spans="1:10" ht="70.5" customHeight="1">
      <c r="A10" s="59"/>
      <c r="B10" s="46"/>
      <c r="C10" s="47"/>
      <c r="D10" s="46"/>
      <c r="E10" s="61"/>
      <c r="F10" s="98"/>
      <c r="G10" s="99"/>
      <c r="H10" s="99"/>
      <c r="I10" s="99"/>
      <c r="J10" s="100"/>
    </row>
    <row r="11" spans="1:10" ht="12.75">
      <c r="A11" s="59"/>
      <c r="B11" s="46"/>
      <c r="C11" s="47"/>
      <c r="D11" s="46"/>
      <c r="E11" s="61"/>
      <c r="F11" s="46"/>
      <c r="G11" s="48"/>
      <c r="H11" s="48"/>
      <c r="I11" s="48"/>
      <c r="J11" s="48"/>
    </row>
    <row r="12" spans="1:10" ht="12.75">
      <c r="A12" s="59"/>
      <c r="B12" s="46"/>
      <c r="C12" s="47"/>
      <c r="D12" s="46"/>
      <c r="E12" s="61"/>
      <c r="F12" s="46"/>
      <c r="G12" s="48"/>
      <c r="H12" s="48"/>
      <c r="I12" s="48"/>
      <c r="J12" s="48"/>
    </row>
    <row r="13" spans="1:10" ht="12.75">
      <c r="A13" s="59"/>
      <c r="B13" s="46"/>
      <c r="C13" s="47"/>
      <c r="D13" s="46"/>
      <c r="E13" s="61"/>
      <c r="F13" s="46"/>
      <c r="G13" s="48"/>
      <c r="H13" s="48"/>
      <c r="I13" s="48"/>
      <c r="J13" s="48"/>
    </row>
    <row r="14" spans="1:10" ht="12.75">
      <c r="A14" s="59"/>
      <c r="B14" s="46"/>
      <c r="C14" s="47"/>
      <c r="D14" s="46"/>
      <c r="E14" s="61"/>
      <c r="F14" s="46"/>
      <c r="G14" s="48"/>
      <c r="H14" s="48"/>
      <c r="I14" s="48"/>
      <c r="J14" s="48"/>
    </row>
    <row r="15" spans="1:10" ht="12.75">
      <c r="A15" s="59"/>
      <c r="B15" s="46"/>
      <c r="C15" s="47"/>
      <c r="D15" s="47"/>
      <c r="E15" s="61"/>
      <c r="F15" s="46"/>
      <c r="G15" s="48"/>
      <c r="H15" s="48"/>
      <c r="I15" s="48"/>
      <c r="J15" s="48"/>
    </row>
    <row r="16" spans="1:10" ht="12.75">
      <c r="A16" s="59"/>
      <c r="B16" s="46"/>
      <c r="C16" s="47"/>
      <c r="D16" s="46"/>
      <c r="E16" s="61"/>
      <c r="F16" s="46"/>
      <c r="G16" s="48"/>
      <c r="H16" s="48"/>
      <c r="I16" s="48"/>
      <c r="J16" s="48"/>
    </row>
    <row r="17" spans="1:10" ht="12.75">
      <c r="A17" s="59"/>
      <c r="B17" s="46"/>
      <c r="C17" s="47"/>
      <c r="D17" s="46"/>
      <c r="E17" s="61"/>
      <c r="F17" s="46"/>
      <c r="G17" s="48"/>
      <c r="H17" s="48"/>
      <c r="I17" s="48"/>
      <c r="J17" s="48"/>
    </row>
    <row r="18" spans="1:10" ht="12.75">
      <c r="A18" s="59"/>
      <c r="B18" s="46"/>
      <c r="C18" s="47"/>
      <c r="D18" s="46"/>
      <c r="E18" s="61"/>
      <c r="F18" s="46"/>
      <c r="G18" s="48"/>
      <c r="H18" s="48"/>
      <c r="I18" s="48"/>
      <c r="J18" s="48"/>
    </row>
    <row r="19" spans="1:10" ht="12.75">
      <c r="A19" s="59"/>
      <c r="B19" s="46"/>
      <c r="C19" s="47"/>
      <c r="D19" s="46"/>
      <c r="E19" s="61"/>
      <c r="F19" s="46"/>
      <c r="G19" s="48"/>
      <c r="H19" s="48"/>
      <c r="I19" s="48"/>
      <c r="J19" s="48"/>
    </row>
    <row r="20" spans="1:10" ht="12.75">
      <c r="A20" s="59"/>
      <c r="B20" s="46"/>
      <c r="C20" s="47"/>
      <c r="D20" s="47"/>
      <c r="E20" s="61"/>
      <c r="F20" s="46"/>
      <c r="G20" s="48"/>
      <c r="H20" s="48"/>
      <c r="I20" s="48"/>
      <c r="J20" s="48"/>
    </row>
    <row r="21" spans="1:10" ht="12.75">
      <c r="A21" s="59"/>
      <c r="B21" s="46"/>
      <c r="C21" s="47"/>
      <c r="D21" s="46"/>
      <c r="E21" s="61"/>
      <c r="F21" s="46"/>
      <c r="G21" s="48"/>
      <c r="H21" s="48"/>
      <c r="I21" s="48"/>
      <c r="J21" s="48"/>
    </row>
    <row r="22" spans="1:10" ht="12" customHeight="1">
      <c r="A22" s="60"/>
      <c r="B22" s="46"/>
      <c r="C22" s="47"/>
      <c r="D22" s="46"/>
      <c r="E22" s="61"/>
      <c r="F22" s="46"/>
      <c r="G22" s="48"/>
      <c r="H22" s="48"/>
      <c r="I22" s="48"/>
      <c r="J22" s="48"/>
    </row>
    <row r="23" spans="1:10" ht="12" customHeight="1">
      <c r="A23" s="60"/>
      <c r="B23" s="46"/>
      <c r="C23" s="47"/>
      <c r="D23" s="46"/>
      <c r="E23" s="61"/>
      <c r="F23" s="46"/>
      <c r="G23" s="48"/>
      <c r="H23" s="48"/>
      <c r="I23" s="48"/>
      <c r="J23" s="48"/>
    </row>
    <row r="24" spans="1:10" ht="12" customHeight="1">
      <c r="A24" s="60"/>
      <c r="B24" s="46"/>
      <c r="C24" s="47"/>
      <c r="D24" s="46"/>
      <c r="E24" s="61"/>
      <c r="F24" s="46"/>
      <c r="G24" s="48"/>
      <c r="H24" s="48"/>
      <c r="I24" s="48"/>
      <c r="J24" s="48"/>
    </row>
    <row r="25" spans="1:10" ht="12" customHeight="1">
      <c r="A25" s="60"/>
      <c r="B25" s="46"/>
      <c r="C25" s="47"/>
      <c r="D25" s="46"/>
      <c r="E25" s="61"/>
      <c r="F25" s="46"/>
      <c r="G25" s="48"/>
      <c r="H25" s="48"/>
      <c r="I25" s="48"/>
      <c r="J25" s="48"/>
    </row>
    <row r="26" spans="1:10" ht="12" customHeight="1">
      <c r="A26" s="60"/>
      <c r="B26" s="46"/>
      <c r="C26" s="47"/>
      <c r="D26" s="46"/>
      <c r="E26" s="61"/>
      <c r="F26" s="46"/>
      <c r="G26" s="48"/>
      <c r="H26" s="48"/>
      <c r="I26" s="48"/>
      <c r="J26" s="48"/>
    </row>
    <row r="27" spans="1:5" ht="24" customHeight="1">
      <c r="A27" s="53"/>
      <c r="E27" s="62"/>
    </row>
    <row r="28" spans="1:5" ht="24" customHeight="1">
      <c r="A28" s="53"/>
      <c r="E28" s="62"/>
    </row>
    <row r="29" spans="1:5" ht="24" customHeight="1">
      <c r="A29" s="53"/>
      <c r="E29" s="62"/>
    </row>
    <row r="30" ht="24" customHeight="1">
      <c r="E30" s="62"/>
    </row>
    <row r="31" ht="24" customHeight="1">
      <c r="E31" s="62"/>
    </row>
    <row r="32" ht="24" customHeight="1">
      <c r="E32" s="62"/>
    </row>
    <row r="33" ht="24" customHeight="1">
      <c r="E33" s="62"/>
    </row>
    <row r="34" ht="24" customHeight="1">
      <c r="E34" s="62"/>
    </row>
    <row r="35" ht="24" customHeight="1">
      <c r="E35" s="62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12">
    <mergeCell ref="F3:G3"/>
    <mergeCell ref="D4:F4"/>
    <mergeCell ref="B5:B6"/>
    <mergeCell ref="C5:C6"/>
    <mergeCell ref="D5:D6"/>
    <mergeCell ref="F8:J8"/>
    <mergeCell ref="F9:J9"/>
    <mergeCell ref="F10:J10"/>
    <mergeCell ref="A5:A6"/>
    <mergeCell ref="E5:E6"/>
    <mergeCell ref="F5:J6"/>
    <mergeCell ref="F7:J7"/>
  </mergeCells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M35"/>
  <sheetViews>
    <sheetView showGridLines="0" zoomScalePageLayoutView="0" workbookViewId="0" topLeftCell="A1">
      <pane ySplit="6" topLeftCell="A7" activePane="bottomLeft" state="frozen"/>
      <selection pane="topLeft" activeCell="F29" sqref="F29"/>
      <selection pane="bottomLeft" activeCell="C30" sqref="C30"/>
    </sheetView>
  </sheetViews>
  <sheetFormatPr defaultColWidth="9.140625" defaultRowHeight="12.75" outlineLevelRow="1"/>
  <cols>
    <col min="1" max="1" width="7.421875" style="44" customWidth="1"/>
    <col min="2" max="2" width="48.421875" style="44" customWidth="1"/>
    <col min="3" max="3" width="20.7109375" style="44" customWidth="1"/>
    <col min="4" max="4" width="24.57421875" style="44" customWidth="1"/>
    <col min="5" max="5" width="15.57421875" style="44" customWidth="1"/>
    <col min="6" max="6" width="1.421875" style="44" customWidth="1"/>
    <col min="7" max="7" width="2.8515625" style="44" customWidth="1"/>
    <col min="8" max="8" width="1.57421875" style="44" customWidth="1"/>
    <col min="9" max="9" width="1.7109375" style="44" customWidth="1"/>
    <col min="10" max="10" width="1.421875" style="44" customWidth="1"/>
    <col min="11" max="11" width="9.140625" style="44" customWidth="1"/>
    <col min="12" max="12" width="18.140625" style="44" customWidth="1"/>
    <col min="13" max="16384" width="9.140625" style="44" customWidth="1"/>
  </cols>
  <sheetData>
    <row r="1" spans="1:13" s="42" customFormat="1" ht="20.25">
      <c r="A1" s="78" t="s">
        <v>48</v>
      </c>
      <c r="B1" s="78"/>
      <c r="C1" s="79"/>
      <c r="D1" s="79"/>
      <c r="E1" s="79"/>
      <c r="F1" s="80"/>
      <c r="G1" s="79"/>
      <c r="H1" s="79"/>
      <c r="I1" s="79"/>
      <c r="J1" s="92"/>
      <c r="K1" s="41"/>
      <c r="L1" s="41"/>
      <c r="M1" s="41"/>
    </row>
    <row r="2" spans="1:10" ht="18.75" customHeight="1">
      <c r="A2" s="81"/>
      <c r="B2" s="82" t="s">
        <v>103</v>
      </c>
      <c r="C2" s="83"/>
      <c r="D2" s="85" t="s">
        <v>52</v>
      </c>
      <c r="E2" s="87">
        <v>40347</v>
      </c>
      <c r="F2" s="83"/>
      <c r="G2" s="83"/>
      <c r="H2" s="88"/>
      <c r="I2" s="88"/>
      <c r="J2" s="43"/>
    </row>
    <row r="3" spans="1:10" ht="14.25" customHeight="1">
      <c r="A3" s="89"/>
      <c r="B3" s="85" t="s">
        <v>50</v>
      </c>
      <c r="C3" s="83"/>
      <c r="D3" s="85" t="s">
        <v>7</v>
      </c>
      <c r="E3" s="90" t="s">
        <v>10</v>
      </c>
      <c r="F3" s="90"/>
      <c r="G3" s="83"/>
      <c r="H3" s="88"/>
      <c r="I3" s="88"/>
      <c r="J3" s="43"/>
    </row>
    <row r="4" spans="1:10" ht="12.75" customHeight="1">
      <c r="A4" s="89"/>
      <c r="B4" s="85" t="s">
        <v>51</v>
      </c>
      <c r="C4" s="89"/>
      <c r="D4" s="110"/>
      <c r="E4" s="110"/>
      <c r="F4" s="110"/>
      <c r="G4" s="83"/>
      <c r="H4" s="83"/>
      <c r="I4" s="83"/>
      <c r="J4" s="45"/>
    </row>
    <row r="5" spans="1:9" ht="12.75" outlineLevel="1">
      <c r="A5" s="101" t="s">
        <v>53</v>
      </c>
      <c r="B5" s="101" t="s">
        <v>54</v>
      </c>
      <c r="C5" s="101" t="s">
        <v>56</v>
      </c>
      <c r="D5" s="101" t="s">
        <v>55</v>
      </c>
      <c r="E5" s="103" t="s">
        <v>58</v>
      </c>
      <c r="F5" s="104"/>
      <c r="G5" s="104"/>
      <c r="H5" s="104"/>
      <c r="I5" s="105"/>
    </row>
    <row r="6" spans="1:9" ht="12.75">
      <c r="A6" s="102"/>
      <c r="B6" s="102"/>
      <c r="C6" s="102"/>
      <c r="D6" s="102"/>
      <c r="E6" s="106"/>
      <c r="F6" s="107"/>
      <c r="G6" s="107"/>
      <c r="H6" s="107"/>
      <c r="I6" s="108"/>
    </row>
    <row r="7" spans="1:9" ht="22.5">
      <c r="A7" s="63">
        <v>1</v>
      </c>
      <c r="B7" s="46" t="s">
        <v>106</v>
      </c>
      <c r="C7" s="47" t="s">
        <v>107</v>
      </c>
      <c r="D7" s="64" t="s">
        <v>168</v>
      </c>
      <c r="E7" s="98" t="s">
        <v>108</v>
      </c>
      <c r="F7" s="99"/>
      <c r="G7" s="99"/>
      <c r="H7" s="99"/>
      <c r="I7" s="100"/>
    </row>
    <row r="8" spans="1:9" ht="14.25" customHeight="1">
      <c r="A8" s="59">
        <v>2</v>
      </c>
      <c r="B8" s="46" t="s">
        <v>109</v>
      </c>
      <c r="C8" s="47" t="s">
        <v>110</v>
      </c>
      <c r="D8" s="46" t="s">
        <v>111</v>
      </c>
      <c r="E8" s="98" t="s">
        <v>108</v>
      </c>
      <c r="F8" s="99"/>
      <c r="G8" s="99"/>
      <c r="H8" s="99"/>
      <c r="I8" s="100"/>
    </row>
    <row r="9" spans="1:9" ht="24" customHeight="1">
      <c r="A9" s="59">
        <v>3</v>
      </c>
      <c r="B9" s="46" t="s">
        <v>114</v>
      </c>
      <c r="C9" s="47" t="s">
        <v>110</v>
      </c>
      <c r="D9" s="46" t="s">
        <v>111</v>
      </c>
      <c r="E9" s="98" t="s">
        <v>113</v>
      </c>
      <c r="F9" s="99"/>
      <c r="G9" s="99"/>
      <c r="H9" s="99"/>
      <c r="I9" s="100"/>
    </row>
    <row r="10" spans="1:9" ht="12.75" customHeight="1">
      <c r="A10" s="59">
        <v>4</v>
      </c>
      <c r="B10" s="46" t="s">
        <v>142</v>
      </c>
      <c r="C10" s="47" t="s">
        <v>143</v>
      </c>
      <c r="D10" s="46" t="s">
        <v>172</v>
      </c>
      <c r="E10" s="98" t="s">
        <v>113</v>
      </c>
      <c r="F10" s="99"/>
      <c r="G10" s="99"/>
      <c r="H10" s="99"/>
      <c r="I10" s="100"/>
    </row>
    <row r="11" spans="1:9" ht="12.75">
      <c r="A11" s="63">
        <v>5</v>
      </c>
      <c r="B11" s="46" t="s">
        <v>144</v>
      </c>
      <c r="C11" s="47" t="s">
        <v>145</v>
      </c>
      <c r="D11" s="46" t="s">
        <v>146</v>
      </c>
      <c r="E11" s="98" t="s">
        <v>147</v>
      </c>
      <c r="F11" s="99"/>
      <c r="G11" s="99"/>
      <c r="H11" s="99"/>
      <c r="I11" s="100"/>
    </row>
    <row r="12" spans="1:9" ht="12.75">
      <c r="A12" s="59">
        <v>6</v>
      </c>
      <c r="B12" s="46" t="s">
        <v>129</v>
      </c>
      <c r="C12" s="47" t="s">
        <v>130</v>
      </c>
      <c r="D12" s="46" t="s">
        <v>131</v>
      </c>
      <c r="E12" s="98" t="s">
        <v>10</v>
      </c>
      <c r="F12" s="99"/>
      <c r="G12" s="99"/>
      <c r="H12" s="99"/>
      <c r="I12" s="100"/>
    </row>
    <row r="13" spans="1:9" ht="12.75">
      <c r="A13" s="59">
        <v>7</v>
      </c>
      <c r="B13" s="46" t="s">
        <v>169</v>
      </c>
      <c r="C13" s="47" t="s">
        <v>130</v>
      </c>
      <c r="D13" s="46" t="s">
        <v>132</v>
      </c>
      <c r="E13" s="98" t="s">
        <v>10</v>
      </c>
      <c r="F13" s="99"/>
      <c r="G13" s="99"/>
      <c r="H13" s="99"/>
      <c r="I13" s="100"/>
    </row>
    <row r="14" spans="1:9" ht="22.5">
      <c r="A14" s="59">
        <v>8</v>
      </c>
      <c r="B14" s="46" t="s">
        <v>148</v>
      </c>
      <c r="C14" s="47" t="s">
        <v>149</v>
      </c>
      <c r="D14" s="46" t="s">
        <v>173</v>
      </c>
      <c r="E14" s="98" t="s">
        <v>150</v>
      </c>
      <c r="F14" s="99"/>
      <c r="G14" s="99"/>
      <c r="H14" s="99"/>
      <c r="I14" s="100"/>
    </row>
    <row r="15" spans="1:9" ht="12.75">
      <c r="A15" s="59"/>
      <c r="B15" s="46"/>
      <c r="C15" s="47"/>
      <c r="D15" s="47"/>
      <c r="E15" s="98"/>
      <c r="F15" s="99"/>
      <c r="G15" s="99"/>
      <c r="H15" s="99"/>
      <c r="I15" s="100"/>
    </row>
    <row r="16" spans="1:9" ht="12.75">
      <c r="A16" s="59"/>
      <c r="B16" s="46"/>
      <c r="C16" s="47"/>
      <c r="D16" s="46"/>
      <c r="E16" s="98"/>
      <c r="F16" s="99"/>
      <c r="G16" s="99"/>
      <c r="H16" s="99"/>
      <c r="I16" s="100"/>
    </row>
    <row r="17" spans="1:9" ht="12.75">
      <c r="A17" s="59"/>
      <c r="B17" s="46"/>
      <c r="C17" s="47"/>
      <c r="D17" s="46"/>
      <c r="E17" s="98"/>
      <c r="F17" s="99"/>
      <c r="G17" s="99"/>
      <c r="H17" s="99"/>
      <c r="I17" s="100"/>
    </row>
    <row r="18" spans="1:9" ht="12.75">
      <c r="A18" s="59"/>
      <c r="B18" s="46"/>
      <c r="C18" s="47"/>
      <c r="D18" s="46"/>
      <c r="E18" s="98"/>
      <c r="F18" s="99"/>
      <c r="G18" s="99"/>
      <c r="H18" s="99"/>
      <c r="I18" s="100"/>
    </row>
    <row r="19" spans="1:9" ht="12.75">
      <c r="A19" s="59"/>
      <c r="B19" s="46"/>
      <c r="C19" s="47"/>
      <c r="D19" s="46"/>
      <c r="E19" s="98"/>
      <c r="F19" s="99"/>
      <c r="G19" s="99"/>
      <c r="H19" s="99"/>
      <c r="I19" s="100"/>
    </row>
    <row r="20" spans="1:9" ht="12.75">
      <c r="A20" s="59"/>
      <c r="B20" s="46"/>
      <c r="C20" s="47"/>
      <c r="D20" s="47"/>
      <c r="E20" s="98"/>
      <c r="F20" s="99"/>
      <c r="G20" s="99"/>
      <c r="H20" s="99"/>
      <c r="I20" s="100"/>
    </row>
    <row r="21" spans="1:9" ht="12.75">
      <c r="A21" s="59"/>
      <c r="B21" s="46"/>
      <c r="C21" s="47"/>
      <c r="D21" s="46"/>
      <c r="E21" s="98"/>
      <c r="F21" s="99"/>
      <c r="G21" s="99"/>
      <c r="H21" s="99"/>
      <c r="I21" s="100"/>
    </row>
    <row r="22" spans="1:9" ht="12" customHeight="1">
      <c r="A22" s="60"/>
      <c r="B22" s="46"/>
      <c r="C22" s="47"/>
      <c r="D22" s="46"/>
      <c r="E22" s="98"/>
      <c r="F22" s="99"/>
      <c r="G22" s="99"/>
      <c r="H22" s="99"/>
      <c r="I22" s="100"/>
    </row>
    <row r="23" spans="1:9" ht="12" customHeight="1">
      <c r="A23" s="60"/>
      <c r="B23" s="46"/>
      <c r="C23" s="47"/>
      <c r="D23" s="46"/>
      <c r="E23" s="98"/>
      <c r="F23" s="99"/>
      <c r="G23" s="99"/>
      <c r="H23" s="99"/>
      <c r="I23" s="100"/>
    </row>
    <row r="24" spans="1:9" ht="12" customHeight="1">
      <c r="A24" s="60"/>
      <c r="B24" s="46"/>
      <c r="C24" s="47"/>
      <c r="D24" s="46"/>
      <c r="E24" s="98"/>
      <c r="F24" s="99"/>
      <c r="G24" s="99"/>
      <c r="H24" s="99"/>
      <c r="I24" s="100"/>
    </row>
    <row r="25" spans="1:9" ht="12" customHeight="1">
      <c r="A25" s="60"/>
      <c r="B25" s="46"/>
      <c r="C25" s="47"/>
      <c r="D25" s="46"/>
      <c r="E25" s="98"/>
      <c r="F25" s="99"/>
      <c r="G25" s="99"/>
      <c r="H25" s="99"/>
      <c r="I25" s="100"/>
    </row>
    <row r="26" spans="1:9" ht="12" customHeight="1">
      <c r="A26" s="60"/>
      <c r="B26" s="46"/>
      <c r="C26" s="47"/>
      <c r="D26" s="46"/>
      <c r="E26" s="98"/>
      <c r="F26" s="99"/>
      <c r="G26" s="99"/>
      <c r="H26" s="99"/>
      <c r="I26" s="100"/>
    </row>
    <row r="27" spans="1:5" ht="24" customHeight="1">
      <c r="A27" s="53"/>
      <c r="E27" s="62"/>
    </row>
    <row r="28" spans="1:5" ht="24" customHeight="1">
      <c r="A28" s="53"/>
      <c r="E28" s="62"/>
    </row>
    <row r="29" spans="1:5" ht="24" customHeight="1">
      <c r="A29" s="53"/>
      <c r="E29" s="62"/>
    </row>
    <row r="30" ht="24" customHeight="1">
      <c r="E30" s="62"/>
    </row>
    <row r="31" ht="24" customHeight="1">
      <c r="E31" s="62"/>
    </row>
    <row r="32" ht="24" customHeight="1">
      <c r="E32" s="62"/>
    </row>
    <row r="33" ht="24" customHeight="1">
      <c r="E33" s="62"/>
    </row>
    <row r="34" ht="24" customHeight="1">
      <c r="E34" s="62"/>
    </row>
    <row r="35" ht="24" customHeight="1">
      <c r="E35" s="62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26">
    <mergeCell ref="E23:I23"/>
    <mergeCell ref="E24:I24"/>
    <mergeCell ref="E25:I25"/>
    <mergeCell ref="E26:I26"/>
    <mergeCell ref="E19:I19"/>
    <mergeCell ref="E20:I20"/>
    <mergeCell ref="E21:I21"/>
    <mergeCell ref="E22:I22"/>
    <mergeCell ref="E17:I17"/>
    <mergeCell ref="E18:I18"/>
    <mergeCell ref="E11:I11"/>
    <mergeCell ref="E12:I12"/>
    <mergeCell ref="E13:I13"/>
    <mergeCell ref="E14:I14"/>
    <mergeCell ref="E10:I10"/>
    <mergeCell ref="A5:A6"/>
    <mergeCell ref="E5:I6"/>
    <mergeCell ref="E7:I7"/>
    <mergeCell ref="E15:I15"/>
    <mergeCell ref="E16:I16"/>
    <mergeCell ref="D4:F4"/>
    <mergeCell ref="B5:B6"/>
    <mergeCell ref="C5:C6"/>
    <mergeCell ref="D5:D6"/>
    <mergeCell ref="E8:I8"/>
    <mergeCell ref="E9:I9"/>
  </mergeCells>
  <hyperlinks>
    <hyperlink ref="A7" r:id="rId1" display="id1 sin necesidad"/>
    <hyperlink ref="A11" r:id="rId2" display="id 5 desperfectos suelo"/>
    <hyperlink ref="D7" r:id="rId3" display="identificar elementos y definir necesidad +    formato tarjeta roja"/>
  </hyperlinks>
  <printOptions/>
  <pageMargins left="1.72" right="0.75" top="1" bottom="1" header="0" footer="0"/>
  <pageSetup horizontalDpi="300" verticalDpi="300" orientation="landscape" paperSize="9" scale="62" r:id="rId5"/>
  <headerFooter alignWithMargins="0">
    <oddHeader>&amp;C
FORMULARIO AUDITORÍA 5S´s</oddHeader>
    <oddFooter>&amp;CPágina &amp;P de &amp;N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M33"/>
  <sheetViews>
    <sheetView showGridLines="0" zoomScale="87" zoomScaleNormal="87" zoomScalePageLayoutView="0" workbookViewId="0" topLeftCell="A1">
      <pane ySplit="6" topLeftCell="A7" activePane="bottomLeft" state="frozen"/>
      <selection pane="topLeft" activeCell="F29" sqref="F29"/>
      <selection pane="bottomLeft" activeCell="N18" sqref="N18"/>
    </sheetView>
  </sheetViews>
  <sheetFormatPr defaultColWidth="9.140625" defaultRowHeight="12.75" outlineLevelRow="1"/>
  <cols>
    <col min="1" max="1" width="7.421875" style="44" customWidth="1"/>
    <col min="2" max="2" width="48.421875" style="44" customWidth="1"/>
    <col min="3" max="3" width="20.7109375" style="44" customWidth="1"/>
    <col min="4" max="4" width="24.57421875" style="44" customWidth="1"/>
    <col min="5" max="5" width="16.140625" style="44" customWidth="1"/>
    <col min="6" max="6" width="6.8515625" style="44" customWidth="1"/>
    <col min="7" max="7" width="0.85546875" style="44" customWidth="1"/>
    <col min="8" max="8" width="1.57421875" style="44" customWidth="1"/>
    <col min="9" max="9" width="1.7109375" style="44" customWidth="1"/>
    <col min="10" max="10" width="1.421875" style="44" customWidth="1"/>
    <col min="11" max="11" width="9.140625" style="44" customWidth="1"/>
    <col min="12" max="12" width="18.140625" style="44" customWidth="1"/>
    <col min="13" max="16384" width="9.140625" style="44" customWidth="1"/>
  </cols>
  <sheetData>
    <row r="1" spans="1:13" s="42" customFormat="1" ht="20.25">
      <c r="A1" s="75" t="s">
        <v>48</v>
      </c>
      <c r="B1" s="75"/>
      <c r="C1" s="76"/>
      <c r="D1" s="76"/>
      <c r="E1" s="76"/>
      <c r="F1" s="77"/>
      <c r="G1" s="76"/>
      <c r="H1" s="76"/>
      <c r="I1" s="76"/>
      <c r="J1" s="41"/>
      <c r="K1" s="41"/>
      <c r="L1" s="41"/>
      <c r="M1" s="41"/>
    </row>
    <row r="2" spans="1:10" ht="18.75" customHeight="1">
      <c r="A2" s="81"/>
      <c r="B2" s="82" t="s">
        <v>115</v>
      </c>
      <c r="C2" s="83"/>
      <c r="D2" s="85" t="s">
        <v>52</v>
      </c>
      <c r="E2" s="87">
        <v>40361</v>
      </c>
      <c r="F2" s="83"/>
      <c r="G2" s="88"/>
      <c r="H2" s="88"/>
      <c r="I2" s="88"/>
      <c r="J2" s="43"/>
    </row>
    <row r="3" spans="1:10" ht="14.25" customHeight="1">
      <c r="A3" s="89"/>
      <c r="B3" s="85" t="s">
        <v>104</v>
      </c>
      <c r="C3" s="83"/>
      <c r="D3" s="85" t="s">
        <v>7</v>
      </c>
      <c r="E3" s="90" t="s">
        <v>10</v>
      </c>
      <c r="F3" s="90"/>
      <c r="G3" s="88"/>
      <c r="H3" s="88"/>
      <c r="I3" s="88"/>
      <c r="J3" s="43"/>
    </row>
    <row r="4" spans="1:10" ht="12.75" customHeight="1">
      <c r="A4" s="89"/>
      <c r="B4" s="85" t="s">
        <v>105</v>
      </c>
      <c r="C4" s="89"/>
      <c r="D4" s="110"/>
      <c r="E4" s="110"/>
      <c r="F4" s="110"/>
      <c r="G4" s="83"/>
      <c r="H4" s="83"/>
      <c r="I4" s="83"/>
      <c r="J4" s="45"/>
    </row>
    <row r="5" spans="1:9" ht="12.75" outlineLevel="1">
      <c r="A5" s="101" t="s">
        <v>53</v>
      </c>
      <c r="B5" s="101" t="s">
        <v>54</v>
      </c>
      <c r="C5" s="101" t="s">
        <v>56</v>
      </c>
      <c r="D5" s="101" t="s">
        <v>55</v>
      </c>
      <c r="E5" s="103" t="s">
        <v>58</v>
      </c>
      <c r="F5" s="104"/>
      <c r="G5" s="104"/>
      <c r="H5" s="104"/>
      <c r="I5" s="105"/>
    </row>
    <row r="6" spans="1:9" ht="12.75">
      <c r="A6" s="102"/>
      <c r="B6" s="102"/>
      <c r="C6" s="102"/>
      <c r="D6" s="102"/>
      <c r="E6" s="106"/>
      <c r="F6" s="107"/>
      <c r="G6" s="107"/>
      <c r="H6" s="107"/>
      <c r="I6" s="108"/>
    </row>
    <row r="7" spans="1:9" ht="12.75">
      <c r="A7" s="59">
        <v>9</v>
      </c>
      <c r="B7" s="46" t="s">
        <v>116</v>
      </c>
      <c r="C7" s="47" t="s">
        <v>117</v>
      </c>
      <c r="D7" s="46" t="s">
        <v>118</v>
      </c>
      <c r="E7" s="98" t="s">
        <v>10</v>
      </c>
      <c r="F7" s="99"/>
      <c r="G7" s="99"/>
      <c r="H7" s="99"/>
      <c r="I7" s="100"/>
    </row>
    <row r="8" spans="1:9" ht="14.25" customHeight="1">
      <c r="A8" s="63">
        <v>10</v>
      </c>
      <c r="B8" s="46" t="s">
        <v>119</v>
      </c>
      <c r="C8" s="47" t="s">
        <v>110</v>
      </c>
      <c r="D8" s="46" t="s">
        <v>120</v>
      </c>
      <c r="E8" s="98" t="s">
        <v>108</v>
      </c>
      <c r="F8" s="99"/>
      <c r="G8" s="99"/>
      <c r="H8" s="99"/>
      <c r="I8" s="100"/>
    </row>
    <row r="9" spans="1:9" ht="13.5" customHeight="1">
      <c r="A9" s="63">
        <v>11</v>
      </c>
      <c r="B9" s="46" t="s">
        <v>121</v>
      </c>
      <c r="C9" s="47" t="s">
        <v>122</v>
      </c>
      <c r="D9" s="46" t="s">
        <v>123</v>
      </c>
      <c r="E9" s="98" t="s">
        <v>113</v>
      </c>
      <c r="F9" s="99"/>
      <c r="G9" s="99"/>
      <c r="H9" s="99"/>
      <c r="I9" s="100"/>
    </row>
    <row r="10" spans="1:9" ht="13.5" customHeight="1">
      <c r="A10" s="63">
        <v>12</v>
      </c>
      <c r="B10" s="46" t="s">
        <v>124</v>
      </c>
      <c r="C10" s="47" t="s">
        <v>125</v>
      </c>
      <c r="D10" s="46" t="s">
        <v>126</v>
      </c>
      <c r="E10" s="98" t="s">
        <v>113</v>
      </c>
      <c r="F10" s="99"/>
      <c r="G10" s="99"/>
      <c r="H10" s="99"/>
      <c r="I10" s="100"/>
    </row>
    <row r="11" spans="1:9" ht="12.75">
      <c r="A11" s="63">
        <v>13</v>
      </c>
      <c r="B11" s="46" t="s">
        <v>127</v>
      </c>
      <c r="C11" s="47" t="s">
        <v>128</v>
      </c>
      <c r="D11" s="46" t="s">
        <v>126</v>
      </c>
      <c r="E11" s="98" t="s">
        <v>113</v>
      </c>
      <c r="F11" s="99"/>
      <c r="G11" s="99"/>
      <c r="H11" s="99"/>
      <c r="I11" s="100"/>
    </row>
    <row r="12" spans="1:9" ht="12.75">
      <c r="A12" s="59">
        <v>14</v>
      </c>
      <c r="B12" s="46" t="s">
        <v>133</v>
      </c>
      <c r="C12" s="47" t="s">
        <v>134</v>
      </c>
      <c r="D12" s="46" t="s">
        <v>135</v>
      </c>
      <c r="E12" s="98" t="s">
        <v>136</v>
      </c>
      <c r="F12" s="99"/>
      <c r="G12" s="99"/>
      <c r="H12" s="99"/>
      <c r="I12" s="100"/>
    </row>
    <row r="13" spans="1:9" ht="12.75">
      <c r="A13" s="59">
        <v>15</v>
      </c>
      <c r="B13" s="46" t="s">
        <v>137</v>
      </c>
      <c r="C13" s="47" t="s">
        <v>138</v>
      </c>
      <c r="D13" s="47" t="s">
        <v>139</v>
      </c>
      <c r="E13" s="98" t="s">
        <v>10</v>
      </c>
      <c r="F13" s="99"/>
      <c r="G13" s="99"/>
      <c r="H13" s="99"/>
      <c r="I13" s="100"/>
    </row>
    <row r="14" spans="1:9" ht="12.75">
      <c r="A14" s="59"/>
      <c r="B14" s="46"/>
      <c r="C14" s="47"/>
      <c r="D14" s="46"/>
      <c r="E14" s="98"/>
      <c r="F14" s="99"/>
      <c r="G14" s="99"/>
      <c r="H14" s="99"/>
      <c r="I14" s="100"/>
    </row>
    <row r="15" spans="1:9" ht="12.75">
      <c r="A15" s="59"/>
      <c r="B15" s="46"/>
      <c r="C15" s="47"/>
      <c r="D15" s="46"/>
      <c r="E15" s="98"/>
      <c r="F15" s="99"/>
      <c r="G15" s="99"/>
      <c r="H15" s="99"/>
      <c r="I15" s="100"/>
    </row>
    <row r="16" spans="1:9" ht="12.75">
      <c r="A16" s="59"/>
      <c r="B16" s="46"/>
      <c r="C16" s="47"/>
      <c r="D16" s="46"/>
      <c r="E16" s="98"/>
      <c r="F16" s="99"/>
      <c r="G16" s="99"/>
      <c r="H16" s="99"/>
      <c r="I16" s="100"/>
    </row>
    <row r="17" spans="1:9" ht="12.75">
      <c r="A17" s="59"/>
      <c r="B17" s="46"/>
      <c r="C17" s="47"/>
      <c r="D17" s="46"/>
      <c r="E17" s="98"/>
      <c r="F17" s="99"/>
      <c r="G17" s="99"/>
      <c r="H17" s="99"/>
      <c r="I17" s="100"/>
    </row>
    <row r="18" spans="1:9" ht="12.75">
      <c r="A18" s="59"/>
      <c r="B18" s="46"/>
      <c r="C18" s="47"/>
      <c r="D18" s="47"/>
      <c r="E18" s="98"/>
      <c r="F18" s="99"/>
      <c r="G18" s="99"/>
      <c r="H18" s="99"/>
      <c r="I18" s="100"/>
    </row>
    <row r="19" spans="1:9" ht="12.75">
      <c r="A19" s="59"/>
      <c r="B19" s="46"/>
      <c r="C19" s="47"/>
      <c r="D19" s="46"/>
      <c r="E19" s="98"/>
      <c r="F19" s="99"/>
      <c r="G19" s="99"/>
      <c r="H19" s="99"/>
      <c r="I19" s="100"/>
    </row>
    <row r="20" spans="1:9" ht="12" customHeight="1">
      <c r="A20" s="60"/>
      <c r="B20" s="46"/>
      <c r="C20" s="47"/>
      <c r="D20" s="46"/>
      <c r="E20" s="98"/>
      <c r="F20" s="99"/>
      <c r="G20" s="99"/>
      <c r="H20" s="99"/>
      <c r="I20" s="100"/>
    </row>
    <row r="21" spans="1:9" ht="12" customHeight="1">
      <c r="A21" s="60"/>
      <c r="B21" s="46"/>
      <c r="C21" s="47"/>
      <c r="D21" s="46"/>
      <c r="E21" s="98"/>
      <c r="F21" s="99"/>
      <c r="G21" s="99"/>
      <c r="H21" s="99"/>
      <c r="I21" s="100"/>
    </row>
    <row r="22" spans="1:9" ht="12" customHeight="1">
      <c r="A22" s="60"/>
      <c r="B22" s="46"/>
      <c r="C22" s="47"/>
      <c r="D22" s="46"/>
      <c r="E22" s="98"/>
      <c r="F22" s="99"/>
      <c r="G22" s="99"/>
      <c r="H22" s="99"/>
      <c r="I22" s="100"/>
    </row>
    <row r="23" spans="1:9" ht="12" customHeight="1">
      <c r="A23" s="60"/>
      <c r="B23" s="46"/>
      <c r="C23" s="47"/>
      <c r="D23" s="46"/>
      <c r="E23" s="98"/>
      <c r="F23" s="99"/>
      <c r="G23" s="99"/>
      <c r="H23" s="99"/>
      <c r="I23" s="100"/>
    </row>
    <row r="24" spans="1:9" ht="12" customHeight="1">
      <c r="A24" s="60"/>
      <c r="B24" s="46"/>
      <c r="C24" s="47"/>
      <c r="D24" s="46"/>
      <c r="E24" s="98"/>
      <c r="F24" s="99"/>
      <c r="G24" s="99"/>
      <c r="H24" s="99"/>
      <c r="I24" s="100"/>
    </row>
    <row r="25" ht="24" customHeight="1">
      <c r="A25" s="53"/>
    </row>
    <row r="26" ht="24" customHeight="1">
      <c r="A26" s="53"/>
    </row>
    <row r="27" ht="24" customHeight="1">
      <c r="A27" s="53"/>
    </row>
    <row r="28" ht="24" customHeight="1"/>
    <row r="29" ht="24" customHeight="1">
      <c r="E29" s="62"/>
    </row>
    <row r="30" ht="24" customHeight="1">
      <c r="E30" s="62"/>
    </row>
    <row r="31" ht="24" customHeight="1">
      <c r="E31" s="62"/>
    </row>
    <row r="32" ht="24" customHeight="1">
      <c r="E32" s="62"/>
    </row>
    <row r="33" ht="24" customHeight="1">
      <c r="E33" s="62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</sheetData>
  <sheetProtection/>
  <mergeCells count="24">
    <mergeCell ref="E23:I23"/>
    <mergeCell ref="E24:I24"/>
    <mergeCell ref="E17:I17"/>
    <mergeCell ref="E18:I18"/>
    <mergeCell ref="E19:I19"/>
    <mergeCell ref="E20:I20"/>
    <mergeCell ref="E15:I15"/>
    <mergeCell ref="E16:I16"/>
    <mergeCell ref="E11:I11"/>
    <mergeCell ref="E12:I12"/>
    <mergeCell ref="E21:I21"/>
    <mergeCell ref="E22:I22"/>
    <mergeCell ref="E10:I10"/>
    <mergeCell ref="A5:A6"/>
    <mergeCell ref="E5:I6"/>
    <mergeCell ref="E7:I7"/>
    <mergeCell ref="E13:I13"/>
    <mergeCell ref="E14:I14"/>
    <mergeCell ref="D4:F4"/>
    <mergeCell ref="B5:B6"/>
    <mergeCell ref="C5:C6"/>
    <mergeCell ref="D5:D6"/>
    <mergeCell ref="E8:I8"/>
    <mergeCell ref="E9:I9"/>
  </mergeCells>
  <hyperlinks>
    <hyperlink ref="A11" r:id="rId1" display="id13 marcas material suelo"/>
    <hyperlink ref="A8" r:id="rId2" display="../../../Downloads/fotos/id/id10 micro y macro.doc"/>
    <hyperlink ref="A10" r:id="rId3" display="id10 micro y macro"/>
    <hyperlink ref="A9" r:id="rId4" display="id11 desmontaje estanterias"/>
  </hyperlinks>
  <printOptions/>
  <pageMargins left="1.72" right="0.75" top="1" bottom="1" header="0" footer="0"/>
  <pageSetup horizontalDpi="300" verticalDpi="300" orientation="landscape" paperSize="9" scale="62" r:id="rId6"/>
  <headerFooter alignWithMargins="0">
    <oddHeader>&amp;C
FORMULARIO AUDITORÍA 5S´s</oddHeader>
    <oddFooter>&amp;CPágina &amp;P de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JustEXW</dc:creator>
  <cp:keywords/>
  <dc:description/>
  <cp:lastModifiedBy>DELL</cp:lastModifiedBy>
  <cp:lastPrinted>2011-01-03T19:59:32Z</cp:lastPrinted>
  <dcterms:created xsi:type="dcterms:W3CDTF">2006-03-04T13:08:16Z</dcterms:created>
  <dcterms:modified xsi:type="dcterms:W3CDTF">2020-11-22T16:32:17Z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